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a\Desktop\NABAVKE 2019\OBJAVLJENE\JN 8000-0074-2019 (3307-2019)\OBJAVLJENO\"/>
    </mc:Choice>
  </mc:AlternateContent>
  <bookViews>
    <workbookView xWindow="0" yWindow="0" windowWidth="19200" windowHeight="11595"/>
  </bookViews>
  <sheets>
    <sheet name="Specifikacija" sheetId="2" r:id="rId1"/>
    <sheet name="РЕКАПИТУЛАЦИЈА" sheetId="3" r:id="rId2"/>
  </sheets>
  <definedNames>
    <definedName name="_xlnm._FilterDatabase" localSheetId="0" hidden="1">Specifikacija!$A$1:$J$3</definedName>
    <definedName name="OLE_LINK1" localSheetId="0">Specifikacija!$A$2151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56" i="2" l="1"/>
  <c r="G5856" i="2"/>
  <c r="H2741" i="2" l="1"/>
  <c r="G2741" i="2"/>
  <c r="G2742" i="2"/>
  <c r="F2744" i="2" l="1"/>
  <c r="H5720" i="2" l="1"/>
  <c r="G5720" i="2"/>
  <c r="H5877" i="2" l="1"/>
  <c r="H5876" i="2"/>
  <c r="H5875" i="2"/>
  <c r="H5874" i="2"/>
  <c r="H5873" i="2"/>
  <c r="H5872" i="2"/>
  <c r="H5871" i="2"/>
  <c r="H5870" i="2"/>
  <c r="H5869" i="2"/>
  <c r="H5868" i="2"/>
  <c r="H5867" i="2"/>
  <c r="H5866" i="2"/>
  <c r="H5865" i="2"/>
  <c r="H5864" i="2"/>
  <c r="H5863" i="2"/>
  <c r="H5862" i="2"/>
  <c r="H5861" i="2"/>
  <c r="H5860" i="2"/>
  <c r="H5859" i="2"/>
  <c r="H5858" i="2"/>
  <c r="H5857" i="2"/>
  <c r="H5855" i="2"/>
  <c r="H5854" i="2"/>
  <c r="H5853" i="2"/>
  <c r="H5852" i="2"/>
  <c r="H5851" i="2"/>
  <c r="H5850" i="2"/>
  <c r="H5849" i="2"/>
  <c r="H5848" i="2"/>
  <c r="H5847" i="2"/>
  <c r="H5846" i="2"/>
  <c r="H5845" i="2"/>
  <c r="H5844" i="2"/>
  <c r="H5843" i="2"/>
  <c r="H5842" i="2"/>
  <c r="H5841" i="2"/>
  <c r="H5840" i="2"/>
  <c r="H5839" i="2"/>
  <c r="H5838" i="2"/>
  <c r="H5837" i="2"/>
  <c r="H5836" i="2"/>
  <c r="H5835" i="2"/>
  <c r="H5834" i="2"/>
  <c r="H5833" i="2"/>
  <c r="H5832" i="2"/>
  <c r="H5831" i="2"/>
  <c r="H5830" i="2"/>
  <c r="H5829" i="2"/>
  <c r="G5877" i="2"/>
  <c r="G5876" i="2"/>
  <c r="G5875" i="2"/>
  <c r="G5874" i="2"/>
  <c r="G5873" i="2"/>
  <c r="G5872" i="2"/>
  <c r="G5871" i="2"/>
  <c r="G5870" i="2"/>
  <c r="G5869" i="2"/>
  <c r="G5868" i="2"/>
  <c r="G5867" i="2"/>
  <c r="G5866" i="2"/>
  <c r="G5865" i="2"/>
  <c r="G5864" i="2"/>
  <c r="G5863" i="2"/>
  <c r="G5862" i="2"/>
  <c r="G5861" i="2"/>
  <c r="G5860" i="2"/>
  <c r="G5859" i="2"/>
  <c r="G5858" i="2"/>
  <c r="G5857" i="2"/>
  <c r="G5855" i="2"/>
  <c r="G5854" i="2"/>
  <c r="G5853" i="2"/>
  <c r="G5852" i="2"/>
  <c r="G5851" i="2"/>
  <c r="G5850" i="2"/>
  <c r="G5849" i="2"/>
  <c r="G5848" i="2"/>
  <c r="G5847" i="2"/>
  <c r="G5846" i="2"/>
  <c r="G5845" i="2"/>
  <c r="G5844" i="2"/>
  <c r="G5843" i="2"/>
  <c r="G5842" i="2"/>
  <c r="G5841" i="2"/>
  <c r="G5840" i="2"/>
  <c r="G5839" i="2"/>
  <c r="G5838" i="2"/>
  <c r="G5837" i="2"/>
  <c r="G5836" i="2"/>
  <c r="G5835" i="2"/>
  <c r="G5834" i="2"/>
  <c r="G5833" i="2"/>
  <c r="G5832" i="2"/>
  <c r="G5831" i="2"/>
  <c r="G5830" i="2"/>
  <c r="G5829" i="2"/>
  <c r="H5815" i="2"/>
  <c r="H5814" i="2"/>
  <c r="H5813" i="2"/>
  <c r="H5812" i="2"/>
  <c r="H5811" i="2"/>
  <c r="H5810" i="2"/>
  <c r="H5809" i="2"/>
  <c r="H5808" i="2"/>
  <c r="H5807" i="2"/>
  <c r="H5806" i="2"/>
  <c r="H5805" i="2"/>
  <c r="H5804" i="2"/>
  <c r="H5803" i="2"/>
  <c r="H5802" i="2"/>
  <c r="H5801" i="2"/>
  <c r="H5800" i="2"/>
  <c r="H5799" i="2"/>
  <c r="H5798" i="2"/>
  <c r="H5797" i="2"/>
  <c r="H5796" i="2"/>
  <c r="H5795" i="2"/>
  <c r="H5794" i="2"/>
  <c r="H5793" i="2"/>
  <c r="G5815" i="2"/>
  <c r="G5814" i="2"/>
  <c r="G5813" i="2"/>
  <c r="G5812" i="2"/>
  <c r="G5811" i="2"/>
  <c r="G5810" i="2"/>
  <c r="G5809" i="2"/>
  <c r="G5808" i="2"/>
  <c r="G5807" i="2"/>
  <c r="G5806" i="2"/>
  <c r="G5805" i="2"/>
  <c r="G5804" i="2"/>
  <c r="G5803" i="2"/>
  <c r="G5802" i="2"/>
  <c r="G5801" i="2"/>
  <c r="G5800" i="2"/>
  <c r="G5799" i="2"/>
  <c r="G5798" i="2"/>
  <c r="G5797" i="2"/>
  <c r="G5796" i="2"/>
  <c r="G5795" i="2"/>
  <c r="G5794" i="2"/>
  <c r="G5793" i="2"/>
  <c r="H5781" i="2"/>
  <c r="H5780" i="2"/>
  <c r="H5779" i="2"/>
  <c r="H5778" i="2"/>
  <c r="H5777" i="2"/>
  <c r="H5776" i="2"/>
  <c r="H5775" i="2"/>
  <c r="H5774" i="2"/>
  <c r="H5773" i="2"/>
  <c r="H5772" i="2"/>
  <c r="H5771" i="2"/>
  <c r="H5770" i="2"/>
  <c r="H5769" i="2"/>
  <c r="H5768" i="2"/>
  <c r="H5767" i="2"/>
  <c r="H5766" i="2"/>
  <c r="H5765" i="2"/>
  <c r="H5764" i="2"/>
  <c r="H5763" i="2"/>
  <c r="G5781" i="2"/>
  <c r="G5780" i="2"/>
  <c r="G5779" i="2"/>
  <c r="G5778" i="2"/>
  <c r="G5777" i="2"/>
  <c r="G5776" i="2"/>
  <c r="G5775" i="2"/>
  <c r="G5774" i="2"/>
  <c r="G5773" i="2"/>
  <c r="G5772" i="2"/>
  <c r="G5771" i="2"/>
  <c r="G5770" i="2"/>
  <c r="G5769" i="2"/>
  <c r="G5768" i="2"/>
  <c r="G5767" i="2"/>
  <c r="G5766" i="2"/>
  <c r="G5765" i="2"/>
  <c r="G5764" i="2"/>
  <c r="G5763" i="2"/>
  <c r="H5750" i="2"/>
  <c r="H5749" i="2"/>
  <c r="H5748" i="2"/>
  <c r="H5747" i="2"/>
  <c r="H5746" i="2"/>
  <c r="H5745" i="2"/>
  <c r="H5744" i="2"/>
  <c r="H5743" i="2"/>
  <c r="H5742" i="2"/>
  <c r="H5741" i="2"/>
  <c r="H5740" i="2"/>
  <c r="H5739" i="2"/>
  <c r="H5738" i="2"/>
  <c r="H5737" i="2"/>
  <c r="H5736" i="2"/>
  <c r="H5735" i="2"/>
  <c r="H5734" i="2"/>
  <c r="H5733" i="2"/>
  <c r="H5732" i="2"/>
  <c r="H5731" i="2"/>
  <c r="H5730" i="2"/>
  <c r="H5729" i="2"/>
  <c r="H5728" i="2"/>
  <c r="H5727" i="2"/>
  <c r="H5726" i="2"/>
  <c r="H5725" i="2"/>
  <c r="H5724" i="2"/>
  <c r="H5723" i="2"/>
  <c r="H5722" i="2"/>
  <c r="H5721" i="2"/>
  <c r="H5719" i="2"/>
  <c r="G5750" i="2"/>
  <c r="G5749" i="2"/>
  <c r="G5748" i="2"/>
  <c r="G5747" i="2"/>
  <c r="G5746" i="2"/>
  <c r="G5745" i="2"/>
  <c r="G5744" i="2"/>
  <c r="G5743" i="2"/>
  <c r="G5742" i="2"/>
  <c r="G5741" i="2"/>
  <c r="G5740" i="2"/>
  <c r="G5739" i="2"/>
  <c r="G5738" i="2"/>
  <c r="G5737" i="2"/>
  <c r="G5736" i="2"/>
  <c r="G5735" i="2"/>
  <c r="G5734" i="2"/>
  <c r="G5733" i="2"/>
  <c r="G5732" i="2"/>
  <c r="G5731" i="2"/>
  <c r="G5730" i="2"/>
  <c r="G5729" i="2"/>
  <c r="G5728" i="2"/>
  <c r="G5727" i="2"/>
  <c r="G5726" i="2"/>
  <c r="G5725" i="2"/>
  <c r="G5724" i="2"/>
  <c r="G5723" i="2"/>
  <c r="G5722" i="2"/>
  <c r="G5721" i="2"/>
  <c r="G5719" i="2"/>
  <c r="H5635" i="2"/>
  <c r="H5634" i="2"/>
  <c r="H5633" i="2"/>
  <c r="H5632" i="2"/>
  <c r="H5631" i="2"/>
  <c r="H5630" i="2"/>
  <c r="H5629" i="2"/>
  <c r="H5628" i="2"/>
  <c r="H5627" i="2"/>
  <c r="H5626" i="2"/>
  <c r="H5625" i="2"/>
  <c r="H5624" i="2"/>
  <c r="H5623" i="2"/>
  <c r="H5622" i="2"/>
  <c r="H5621" i="2"/>
  <c r="H5620" i="2"/>
  <c r="H5619" i="2"/>
  <c r="H5618" i="2"/>
  <c r="H5617" i="2"/>
  <c r="H5616" i="2"/>
  <c r="H5615" i="2"/>
  <c r="H5614" i="2"/>
  <c r="H5613" i="2"/>
  <c r="H5612" i="2"/>
  <c r="H5611" i="2"/>
  <c r="H5610" i="2"/>
  <c r="H5609" i="2"/>
  <c r="H5608" i="2"/>
  <c r="H5607" i="2"/>
  <c r="H5606" i="2"/>
  <c r="H5605" i="2"/>
  <c r="H5604" i="2"/>
  <c r="H5603" i="2"/>
  <c r="H5602" i="2"/>
  <c r="H5601" i="2"/>
  <c r="H5600" i="2"/>
  <c r="H5599" i="2"/>
  <c r="H5598" i="2"/>
  <c r="H5597" i="2"/>
  <c r="H5596" i="2"/>
  <c r="H5595" i="2"/>
  <c r="H5594" i="2"/>
  <c r="H5593" i="2"/>
  <c r="H5592" i="2"/>
  <c r="H5591" i="2"/>
  <c r="H5590" i="2"/>
  <c r="H5589" i="2"/>
  <c r="H5588" i="2"/>
  <c r="H5587" i="2"/>
  <c r="H5586" i="2"/>
  <c r="H5585" i="2"/>
  <c r="H5584" i="2"/>
  <c r="H5583" i="2"/>
  <c r="H5582" i="2"/>
  <c r="H5581" i="2"/>
  <c r="H5580" i="2"/>
  <c r="H5579" i="2"/>
  <c r="H5578" i="2"/>
  <c r="H5577" i="2"/>
  <c r="H5576" i="2"/>
  <c r="H5575" i="2"/>
  <c r="H5574" i="2"/>
  <c r="H5573" i="2"/>
  <c r="H5572" i="2"/>
  <c r="H5571" i="2"/>
  <c r="H5570" i="2"/>
  <c r="H5569" i="2"/>
  <c r="H5568" i="2"/>
  <c r="H5567" i="2"/>
  <c r="H5566" i="2"/>
  <c r="H5565" i="2"/>
  <c r="H5564" i="2"/>
  <c r="H5563" i="2"/>
  <c r="H5562" i="2"/>
  <c r="H5561" i="2"/>
  <c r="H5560" i="2"/>
  <c r="H5559" i="2"/>
  <c r="H5558" i="2"/>
  <c r="H5557" i="2"/>
  <c r="H5556" i="2"/>
  <c r="H5555" i="2"/>
  <c r="H5554" i="2"/>
  <c r="H5553" i="2"/>
  <c r="H5552" i="2"/>
  <c r="H5551" i="2"/>
  <c r="H5550" i="2"/>
  <c r="H5549" i="2"/>
  <c r="H5548" i="2"/>
  <c r="H5547" i="2"/>
  <c r="H5546" i="2"/>
  <c r="H5545" i="2"/>
  <c r="H5544" i="2"/>
  <c r="H5543" i="2"/>
  <c r="H5542" i="2"/>
  <c r="H5541" i="2"/>
  <c r="H5540" i="2"/>
  <c r="G5635" i="2"/>
  <c r="G5634" i="2"/>
  <c r="G5633" i="2"/>
  <c r="G5632" i="2"/>
  <c r="G5631" i="2"/>
  <c r="G5630" i="2"/>
  <c r="G5629" i="2"/>
  <c r="G5628" i="2"/>
  <c r="G5627" i="2"/>
  <c r="G5626" i="2"/>
  <c r="G5625" i="2"/>
  <c r="G5624" i="2"/>
  <c r="G5623" i="2"/>
  <c r="G5622" i="2"/>
  <c r="G5621" i="2"/>
  <c r="G5620" i="2"/>
  <c r="G5619" i="2"/>
  <c r="G5618" i="2"/>
  <c r="G5617" i="2"/>
  <c r="G5616" i="2"/>
  <c r="G5615" i="2"/>
  <c r="G5614" i="2"/>
  <c r="G5613" i="2"/>
  <c r="G5612" i="2"/>
  <c r="G5611" i="2"/>
  <c r="G5610" i="2"/>
  <c r="G5609" i="2"/>
  <c r="G5608" i="2"/>
  <c r="G5607" i="2"/>
  <c r="G5606" i="2"/>
  <c r="G5605" i="2"/>
  <c r="G5604" i="2"/>
  <c r="G5603" i="2"/>
  <c r="G5602" i="2"/>
  <c r="G5601" i="2"/>
  <c r="G5600" i="2"/>
  <c r="G5599" i="2"/>
  <c r="G5598" i="2"/>
  <c r="G5597" i="2"/>
  <c r="G5596" i="2"/>
  <c r="G5595" i="2"/>
  <c r="G5594" i="2"/>
  <c r="G5593" i="2"/>
  <c r="G5592" i="2"/>
  <c r="G5591" i="2"/>
  <c r="G5590" i="2"/>
  <c r="G5589" i="2"/>
  <c r="G5588" i="2"/>
  <c r="G5587" i="2"/>
  <c r="G5586" i="2"/>
  <c r="G5585" i="2"/>
  <c r="G5584" i="2"/>
  <c r="G5583" i="2"/>
  <c r="G5582" i="2"/>
  <c r="G5581" i="2"/>
  <c r="G5580" i="2"/>
  <c r="G5579" i="2"/>
  <c r="G5578" i="2"/>
  <c r="G5577" i="2"/>
  <c r="G5576" i="2"/>
  <c r="G5575" i="2"/>
  <c r="G5574" i="2"/>
  <c r="G5573" i="2"/>
  <c r="G5572" i="2"/>
  <c r="G5571" i="2"/>
  <c r="G5570" i="2"/>
  <c r="G5569" i="2"/>
  <c r="G5568" i="2"/>
  <c r="G5567" i="2"/>
  <c r="G5566" i="2"/>
  <c r="G5565" i="2"/>
  <c r="G5564" i="2"/>
  <c r="G5563" i="2"/>
  <c r="G5562" i="2"/>
  <c r="G5561" i="2"/>
  <c r="G5560" i="2"/>
  <c r="G5559" i="2"/>
  <c r="G5558" i="2"/>
  <c r="G5557" i="2"/>
  <c r="G5556" i="2"/>
  <c r="G5555" i="2"/>
  <c r="G5554" i="2"/>
  <c r="G5553" i="2"/>
  <c r="G5552" i="2"/>
  <c r="G5551" i="2"/>
  <c r="G5550" i="2"/>
  <c r="G5549" i="2"/>
  <c r="G5548" i="2"/>
  <c r="G5547" i="2"/>
  <c r="G5546" i="2"/>
  <c r="G5545" i="2"/>
  <c r="G5544" i="2"/>
  <c r="G5543" i="2"/>
  <c r="G5542" i="2"/>
  <c r="G5541" i="2"/>
  <c r="G5540" i="2"/>
  <c r="H5512" i="2"/>
  <c r="F5516" i="2" s="1"/>
  <c r="G5512" i="2"/>
  <c r="F5513" i="2" s="1"/>
  <c r="H5500" i="2"/>
  <c r="H5499" i="2"/>
  <c r="G5500" i="2"/>
  <c r="G5499" i="2"/>
  <c r="H5488" i="2"/>
  <c r="F5492" i="2" s="1"/>
  <c r="G5488" i="2"/>
  <c r="F5489" i="2" s="1"/>
  <c r="H5477" i="2"/>
  <c r="H5476" i="2"/>
  <c r="G5477" i="2"/>
  <c r="G5476" i="2"/>
  <c r="H5453" i="2"/>
  <c r="H5452" i="2"/>
  <c r="H5451" i="2"/>
  <c r="H5450" i="2"/>
  <c r="H5449" i="2"/>
  <c r="H5448" i="2"/>
  <c r="H5447" i="2"/>
  <c r="H5446" i="2"/>
  <c r="H5445" i="2"/>
  <c r="H5444" i="2"/>
  <c r="H5443" i="2"/>
  <c r="H5442" i="2"/>
  <c r="H5441" i="2"/>
  <c r="H5440" i="2"/>
  <c r="H5439" i="2"/>
  <c r="H5438" i="2"/>
  <c r="H5437" i="2"/>
  <c r="H5436" i="2"/>
  <c r="H5435" i="2"/>
  <c r="H5434" i="2"/>
  <c r="H5433" i="2"/>
  <c r="H5432" i="2"/>
  <c r="H5431" i="2"/>
  <c r="H5430" i="2"/>
  <c r="H5429" i="2"/>
  <c r="H5428" i="2"/>
  <c r="H5427" i="2"/>
  <c r="H5426" i="2"/>
  <c r="H5425" i="2"/>
  <c r="H5424" i="2"/>
  <c r="H5423" i="2"/>
  <c r="H5422" i="2"/>
  <c r="H5421" i="2"/>
  <c r="H5420" i="2"/>
  <c r="H5419" i="2"/>
  <c r="H5418" i="2"/>
  <c r="H5417" i="2"/>
  <c r="H5416" i="2"/>
  <c r="H5415" i="2"/>
  <c r="H5414" i="2"/>
  <c r="H5413" i="2"/>
  <c r="H5412" i="2"/>
  <c r="H5411" i="2"/>
  <c r="H5410" i="2"/>
  <c r="H5409" i="2"/>
  <c r="H5408" i="2"/>
  <c r="H5407" i="2"/>
  <c r="H5406" i="2"/>
  <c r="H5405" i="2"/>
  <c r="H5404" i="2"/>
  <c r="H5403" i="2"/>
  <c r="H5402" i="2"/>
  <c r="H5401" i="2"/>
  <c r="H5400" i="2"/>
  <c r="H5399" i="2"/>
  <c r="H5398" i="2"/>
  <c r="H5397" i="2"/>
  <c r="H5396" i="2"/>
  <c r="H5395" i="2"/>
  <c r="H5394" i="2"/>
  <c r="H5393" i="2"/>
  <c r="H5392" i="2"/>
  <c r="H5391" i="2"/>
  <c r="H5390" i="2"/>
  <c r="H5389" i="2"/>
  <c r="H5388" i="2"/>
  <c r="H5387" i="2"/>
  <c r="H5386" i="2"/>
  <c r="H5385" i="2"/>
  <c r="H5384" i="2"/>
  <c r="H5383" i="2"/>
  <c r="H5382" i="2"/>
  <c r="H5381" i="2"/>
  <c r="H5380" i="2"/>
  <c r="H5379" i="2"/>
  <c r="H5378" i="2"/>
  <c r="H5377" i="2"/>
  <c r="G5453" i="2"/>
  <c r="G5452" i="2"/>
  <c r="G5451" i="2"/>
  <c r="G5450" i="2"/>
  <c r="G5449" i="2"/>
  <c r="G5448" i="2"/>
  <c r="G5447" i="2"/>
  <c r="G5446" i="2"/>
  <c r="G5445" i="2"/>
  <c r="G5444" i="2"/>
  <c r="G5443" i="2"/>
  <c r="G5442" i="2"/>
  <c r="G5441" i="2"/>
  <c r="G5440" i="2"/>
  <c r="G5439" i="2"/>
  <c r="G5438" i="2"/>
  <c r="G5437" i="2"/>
  <c r="G5436" i="2"/>
  <c r="G5435" i="2"/>
  <c r="G5434" i="2"/>
  <c r="G5433" i="2"/>
  <c r="G5432" i="2"/>
  <c r="G5431" i="2"/>
  <c r="G5430" i="2"/>
  <c r="G5429" i="2"/>
  <c r="G5428" i="2"/>
  <c r="G5427" i="2"/>
  <c r="G5426" i="2"/>
  <c r="G5425" i="2"/>
  <c r="G5424" i="2"/>
  <c r="G5423" i="2"/>
  <c r="G5422" i="2"/>
  <c r="G5421" i="2"/>
  <c r="G5420" i="2"/>
  <c r="G5419" i="2"/>
  <c r="G5418" i="2"/>
  <c r="G5417" i="2"/>
  <c r="G5416" i="2"/>
  <c r="G5415" i="2"/>
  <c r="G5414" i="2"/>
  <c r="G5413" i="2"/>
  <c r="G5412" i="2"/>
  <c r="G5411" i="2"/>
  <c r="G5410" i="2"/>
  <c r="G5409" i="2"/>
  <c r="G5408" i="2"/>
  <c r="G5407" i="2"/>
  <c r="G5406" i="2"/>
  <c r="G5405" i="2"/>
  <c r="G5404" i="2"/>
  <c r="G5403" i="2"/>
  <c r="G5402" i="2"/>
  <c r="G5401" i="2"/>
  <c r="G5400" i="2"/>
  <c r="G5399" i="2"/>
  <c r="G5398" i="2"/>
  <c r="G5397" i="2"/>
  <c r="G5396" i="2"/>
  <c r="G5395" i="2"/>
  <c r="G5394" i="2"/>
  <c r="G5393" i="2"/>
  <c r="G5392" i="2"/>
  <c r="G5391" i="2"/>
  <c r="G5390" i="2"/>
  <c r="G5389" i="2"/>
  <c r="G5388" i="2"/>
  <c r="G5387" i="2"/>
  <c r="G5386" i="2"/>
  <c r="G5385" i="2"/>
  <c r="G5384" i="2"/>
  <c r="G5383" i="2"/>
  <c r="G5382" i="2"/>
  <c r="G5381" i="2"/>
  <c r="G5380" i="2"/>
  <c r="G5379" i="2"/>
  <c r="G5378" i="2"/>
  <c r="G5377" i="2"/>
  <c r="H5376" i="2"/>
  <c r="G5376" i="2"/>
  <c r="H5365" i="2"/>
  <c r="H5364" i="2"/>
  <c r="H5363" i="2"/>
  <c r="H5362" i="2"/>
  <c r="H5361" i="2"/>
  <c r="H5360" i="2"/>
  <c r="H5359" i="2"/>
  <c r="H5358" i="2"/>
  <c r="H5357" i="2"/>
  <c r="H5356" i="2"/>
  <c r="G5365" i="2"/>
  <c r="G5364" i="2"/>
  <c r="G5363" i="2"/>
  <c r="G5362" i="2"/>
  <c r="G5361" i="2"/>
  <c r="G5360" i="2"/>
  <c r="G5359" i="2"/>
  <c r="G5358" i="2"/>
  <c r="G5357" i="2"/>
  <c r="G5356" i="2"/>
  <c r="H5334" i="2"/>
  <c r="H5333" i="2"/>
  <c r="H5332" i="2"/>
  <c r="H5331" i="2"/>
  <c r="H5330" i="2"/>
  <c r="H5329" i="2"/>
  <c r="H5328" i="2"/>
  <c r="H5327" i="2"/>
  <c r="H5326" i="2"/>
  <c r="H5325" i="2"/>
  <c r="H5324" i="2"/>
  <c r="H5323" i="2"/>
  <c r="H5322" i="2"/>
  <c r="H5321" i="2"/>
  <c r="H5320" i="2"/>
  <c r="H5319" i="2"/>
  <c r="H5318" i="2"/>
  <c r="H5317" i="2"/>
  <c r="H5316" i="2"/>
  <c r="H5315" i="2"/>
  <c r="H5314" i="2"/>
  <c r="H5313" i="2"/>
  <c r="H5312" i="2"/>
  <c r="G5334" i="2"/>
  <c r="G5333" i="2"/>
  <c r="G5332" i="2"/>
  <c r="G5331" i="2"/>
  <c r="G5330" i="2"/>
  <c r="G5329" i="2"/>
  <c r="G5328" i="2"/>
  <c r="G5327" i="2"/>
  <c r="G5326" i="2"/>
  <c r="G5325" i="2"/>
  <c r="G5324" i="2"/>
  <c r="G5323" i="2"/>
  <c r="G5322" i="2"/>
  <c r="G5321" i="2"/>
  <c r="G5320" i="2"/>
  <c r="G5319" i="2"/>
  <c r="G5318" i="2"/>
  <c r="G5317" i="2"/>
  <c r="G5316" i="2"/>
  <c r="G5315" i="2"/>
  <c r="G5314" i="2"/>
  <c r="G5313" i="2"/>
  <c r="G5312" i="2"/>
  <c r="H5311" i="2"/>
  <c r="G5311" i="2"/>
  <c r="H5299" i="2"/>
  <c r="H5298" i="2"/>
  <c r="H5297" i="2"/>
  <c r="H5296" i="2"/>
  <c r="H5295" i="2"/>
  <c r="H5294" i="2"/>
  <c r="H5293" i="2"/>
  <c r="H5292" i="2"/>
  <c r="H5291" i="2"/>
  <c r="H5290" i="2"/>
  <c r="H5289" i="2"/>
  <c r="G5299" i="2"/>
  <c r="G5298" i="2"/>
  <c r="G5297" i="2"/>
  <c r="G5296" i="2"/>
  <c r="G5295" i="2"/>
  <c r="G5294" i="2"/>
  <c r="G5293" i="2"/>
  <c r="G5292" i="2"/>
  <c r="G5291" i="2"/>
  <c r="G5290" i="2"/>
  <c r="G5289" i="2"/>
  <c r="H5288" i="2"/>
  <c r="G5288" i="2"/>
  <c r="H5277" i="2"/>
  <c r="H5276" i="2"/>
  <c r="H5275" i="2"/>
  <c r="H5274" i="2"/>
  <c r="H5273" i="2"/>
  <c r="H5272" i="2"/>
  <c r="G5277" i="2"/>
  <c r="G5276" i="2"/>
  <c r="G5275" i="2"/>
  <c r="G5274" i="2"/>
  <c r="G5273" i="2"/>
  <c r="G5272" i="2"/>
  <c r="H5259" i="2"/>
  <c r="H5258" i="2"/>
  <c r="H5257" i="2"/>
  <c r="H5256" i="2"/>
  <c r="H5255" i="2"/>
  <c r="H5254" i="2"/>
  <c r="H5253" i="2"/>
  <c r="H5252" i="2"/>
  <c r="H5251" i="2"/>
  <c r="H5250" i="2"/>
  <c r="H5249" i="2"/>
  <c r="H5248" i="2"/>
  <c r="H5247" i="2"/>
  <c r="H5246" i="2"/>
  <c r="H5245" i="2"/>
  <c r="H5244" i="2"/>
  <c r="H5243" i="2"/>
  <c r="H5242" i="2"/>
  <c r="H5241" i="2"/>
  <c r="H5240" i="2"/>
  <c r="H5239" i="2"/>
  <c r="H5238" i="2"/>
  <c r="H5237" i="2"/>
  <c r="H5236" i="2"/>
  <c r="H5235" i="2"/>
  <c r="G5259" i="2"/>
  <c r="G5258" i="2"/>
  <c r="G5257" i="2"/>
  <c r="G5256" i="2"/>
  <c r="G5255" i="2"/>
  <c r="G5254" i="2"/>
  <c r="G5253" i="2"/>
  <c r="G5252" i="2"/>
  <c r="G5251" i="2"/>
  <c r="G5250" i="2"/>
  <c r="G5249" i="2"/>
  <c r="G5248" i="2"/>
  <c r="G5247" i="2"/>
  <c r="G5246" i="2"/>
  <c r="G5245" i="2"/>
  <c r="G5244" i="2"/>
  <c r="G5243" i="2"/>
  <c r="G5242" i="2"/>
  <c r="G5241" i="2"/>
  <c r="G5240" i="2"/>
  <c r="G5239" i="2"/>
  <c r="G5238" i="2"/>
  <c r="G5237" i="2"/>
  <c r="G5236" i="2"/>
  <c r="G5235" i="2"/>
  <c r="H5222" i="2"/>
  <c r="H5221" i="2"/>
  <c r="H5220" i="2"/>
  <c r="H5219" i="2"/>
  <c r="H5218" i="2"/>
  <c r="G5222" i="2"/>
  <c r="G5221" i="2"/>
  <c r="G5220" i="2"/>
  <c r="G5219" i="2"/>
  <c r="G5218" i="2"/>
  <c r="H5205" i="2"/>
  <c r="H5204" i="2"/>
  <c r="H5203" i="2"/>
  <c r="H5202" i="2"/>
  <c r="H5201" i="2"/>
  <c r="H5200" i="2"/>
  <c r="H5199" i="2"/>
  <c r="G5205" i="2"/>
  <c r="G5204" i="2"/>
  <c r="G5203" i="2"/>
  <c r="G5202" i="2"/>
  <c r="G5201" i="2"/>
  <c r="G5200" i="2"/>
  <c r="G5199" i="2"/>
  <c r="H5217" i="2"/>
  <c r="G5217" i="2"/>
  <c r="H5188" i="2"/>
  <c r="H5187" i="2"/>
  <c r="H5186" i="2"/>
  <c r="H5185" i="2"/>
  <c r="H5184" i="2"/>
  <c r="H5183" i="2"/>
  <c r="G5188" i="2"/>
  <c r="G5187" i="2"/>
  <c r="G5186" i="2"/>
  <c r="G5185" i="2"/>
  <c r="G5184" i="2"/>
  <c r="G5183" i="2"/>
  <c r="H5173" i="2"/>
  <c r="H5172" i="2"/>
  <c r="H5171" i="2"/>
  <c r="H5170" i="2"/>
  <c r="H5169" i="2"/>
  <c r="H5168" i="2"/>
  <c r="H5167" i="2"/>
  <c r="H5166" i="2"/>
  <c r="H5165" i="2"/>
  <c r="H5164" i="2"/>
  <c r="H5163" i="2"/>
  <c r="H5162" i="2"/>
  <c r="H5161" i="2"/>
  <c r="H5160" i="2"/>
  <c r="H5159" i="2"/>
  <c r="H5158" i="2"/>
  <c r="H5157" i="2"/>
  <c r="H5156" i="2"/>
  <c r="H5155" i="2"/>
  <c r="H5154" i="2"/>
  <c r="H5153" i="2"/>
  <c r="H5152" i="2"/>
  <c r="H5151" i="2"/>
  <c r="H5150" i="2"/>
  <c r="H5149" i="2"/>
  <c r="H5148" i="2"/>
  <c r="H5147" i="2"/>
  <c r="H5146" i="2"/>
  <c r="G5173" i="2"/>
  <c r="G5172" i="2"/>
  <c r="G5171" i="2"/>
  <c r="G5170" i="2"/>
  <c r="G5169" i="2"/>
  <c r="G5168" i="2"/>
  <c r="G5167" i="2"/>
  <c r="G5166" i="2"/>
  <c r="G5165" i="2"/>
  <c r="G5164" i="2"/>
  <c r="G5163" i="2"/>
  <c r="G5162" i="2"/>
  <c r="G5161" i="2"/>
  <c r="G5160" i="2"/>
  <c r="G5159" i="2"/>
  <c r="G5158" i="2"/>
  <c r="G5157" i="2"/>
  <c r="G5156" i="2"/>
  <c r="G5155" i="2"/>
  <c r="G5154" i="2"/>
  <c r="G5153" i="2"/>
  <c r="G5152" i="2"/>
  <c r="G5151" i="2"/>
  <c r="G5150" i="2"/>
  <c r="G5149" i="2"/>
  <c r="G5148" i="2"/>
  <c r="G5147" i="2"/>
  <c r="G5146" i="2"/>
  <c r="H5134" i="2"/>
  <c r="H5133" i="2"/>
  <c r="H5132" i="2"/>
  <c r="H5131" i="2"/>
  <c r="H5130" i="2"/>
  <c r="H5129" i="2"/>
  <c r="H5128" i="2"/>
  <c r="H5127" i="2"/>
  <c r="H5126" i="2"/>
  <c r="H5125" i="2"/>
  <c r="H5124" i="2"/>
  <c r="H5123" i="2"/>
  <c r="H5122" i="2"/>
  <c r="H5121" i="2"/>
  <c r="H5120" i="2"/>
  <c r="H5119" i="2"/>
  <c r="H5118" i="2"/>
  <c r="H5117" i="2"/>
  <c r="H5116" i="2"/>
  <c r="H5115" i="2"/>
  <c r="H5114" i="2"/>
  <c r="H5113" i="2"/>
  <c r="H5112" i="2"/>
  <c r="H5111" i="2"/>
  <c r="H5110" i="2"/>
  <c r="H5109" i="2"/>
  <c r="H5108" i="2"/>
  <c r="H5107" i="2"/>
  <c r="H5106" i="2"/>
  <c r="H5105" i="2"/>
  <c r="H5104" i="2"/>
  <c r="H5103" i="2"/>
  <c r="H5102" i="2"/>
  <c r="H5101" i="2"/>
  <c r="H5100" i="2"/>
  <c r="H5099" i="2"/>
  <c r="H5098" i="2"/>
  <c r="H5097" i="2"/>
  <c r="G5134" i="2"/>
  <c r="G5133" i="2"/>
  <c r="G5132" i="2"/>
  <c r="G5131" i="2"/>
  <c r="G5130" i="2"/>
  <c r="G5129" i="2"/>
  <c r="G5128" i="2"/>
  <c r="G5127" i="2"/>
  <c r="G5126" i="2"/>
  <c r="G5125" i="2"/>
  <c r="G5124" i="2"/>
  <c r="G5123" i="2"/>
  <c r="G5122" i="2"/>
  <c r="G5121" i="2"/>
  <c r="G5120" i="2"/>
  <c r="G5119" i="2"/>
  <c r="G5118" i="2"/>
  <c r="G5117" i="2"/>
  <c r="G5116" i="2"/>
  <c r="G5115" i="2"/>
  <c r="G5114" i="2"/>
  <c r="G5113" i="2"/>
  <c r="G5112" i="2"/>
  <c r="G5111" i="2"/>
  <c r="G5110" i="2"/>
  <c r="G5109" i="2"/>
  <c r="G5108" i="2"/>
  <c r="G5107" i="2"/>
  <c r="G5106" i="2"/>
  <c r="G5105" i="2"/>
  <c r="G5104" i="2"/>
  <c r="G5103" i="2"/>
  <c r="G5102" i="2"/>
  <c r="G5101" i="2"/>
  <c r="G5100" i="2"/>
  <c r="G5099" i="2"/>
  <c r="G5098" i="2"/>
  <c r="G5097" i="2"/>
  <c r="H5135" i="2"/>
  <c r="G5135" i="2"/>
  <c r="H5076" i="2"/>
  <c r="H5075" i="2"/>
  <c r="H5074" i="2"/>
  <c r="H5073" i="2"/>
  <c r="H5072" i="2"/>
  <c r="H5071" i="2"/>
  <c r="H5070" i="2"/>
  <c r="H5069" i="2"/>
  <c r="H5068" i="2"/>
  <c r="H5067" i="2"/>
  <c r="H5066" i="2"/>
  <c r="H5065" i="2"/>
  <c r="H5064" i="2"/>
  <c r="H5063" i="2"/>
  <c r="G5076" i="2"/>
  <c r="G5075" i="2"/>
  <c r="G5074" i="2"/>
  <c r="G5073" i="2"/>
  <c r="G5072" i="2"/>
  <c r="G5071" i="2"/>
  <c r="G5070" i="2"/>
  <c r="G5069" i="2"/>
  <c r="G5068" i="2"/>
  <c r="G5067" i="2"/>
  <c r="G5066" i="2"/>
  <c r="G5065" i="2"/>
  <c r="G5064" i="2"/>
  <c r="G5063" i="2"/>
  <c r="H5048" i="2"/>
  <c r="H5043" i="2"/>
  <c r="H5041" i="2"/>
  <c r="G5048" i="2"/>
  <c r="G5043" i="2"/>
  <c r="G5041" i="2"/>
  <c r="H5028" i="2"/>
  <c r="H5027" i="2"/>
  <c r="H5026" i="2"/>
  <c r="H5025" i="2"/>
  <c r="H5024" i="2"/>
  <c r="H5023" i="2"/>
  <c r="H5022" i="2"/>
  <c r="H5021" i="2"/>
  <c r="H5020" i="2"/>
  <c r="H5019" i="2"/>
  <c r="H5018" i="2"/>
  <c r="H5017" i="2"/>
  <c r="H5016" i="2"/>
  <c r="H5015" i="2"/>
  <c r="H5014" i="2"/>
  <c r="H5013" i="2"/>
  <c r="H5012" i="2"/>
  <c r="H5011" i="2"/>
  <c r="H5010" i="2"/>
  <c r="G5028" i="2"/>
  <c r="G5027" i="2"/>
  <c r="G5026" i="2"/>
  <c r="G5025" i="2"/>
  <c r="G5024" i="2"/>
  <c r="G5023" i="2"/>
  <c r="G5022" i="2"/>
  <c r="G5021" i="2"/>
  <c r="G5020" i="2"/>
  <c r="G5019" i="2"/>
  <c r="G5018" i="2"/>
  <c r="G5017" i="2"/>
  <c r="G5016" i="2"/>
  <c r="G5015" i="2"/>
  <c r="G5014" i="2"/>
  <c r="G5013" i="2"/>
  <c r="G5012" i="2"/>
  <c r="G5011" i="2"/>
  <c r="G5010" i="2"/>
  <c r="H4997" i="2"/>
  <c r="H4995" i="2"/>
  <c r="G4997" i="2"/>
  <c r="G4995" i="2"/>
  <c r="H4983" i="2"/>
  <c r="H4982" i="2"/>
  <c r="H4981" i="2"/>
  <c r="H4980" i="2"/>
  <c r="H4979" i="2"/>
  <c r="H4978" i="2"/>
  <c r="G4983" i="2"/>
  <c r="G4982" i="2"/>
  <c r="G4981" i="2"/>
  <c r="G4980" i="2"/>
  <c r="G4979" i="2"/>
  <c r="G4978" i="2"/>
  <c r="G4964" i="2"/>
  <c r="H4964" i="2"/>
  <c r="H4961" i="2"/>
  <c r="G4961" i="2"/>
  <c r="H4948" i="2"/>
  <c r="F4953" i="2" s="1"/>
  <c r="G4948" i="2"/>
  <c r="F4950" i="2" s="1"/>
  <c r="H4936" i="2"/>
  <c r="H4935" i="2"/>
  <c r="H4934" i="2"/>
  <c r="H4933" i="2"/>
  <c r="H4932" i="2"/>
  <c r="H4931" i="2"/>
  <c r="H4930" i="2"/>
  <c r="H4929" i="2"/>
  <c r="H4928" i="2"/>
  <c r="H4927" i="2"/>
  <c r="H4926" i="2"/>
  <c r="H4925" i="2"/>
  <c r="H4924" i="2"/>
  <c r="G4936" i="2"/>
  <c r="G4935" i="2"/>
  <c r="G4934" i="2"/>
  <c r="G4933" i="2"/>
  <c r="G4932" i="2"/>
  <c r="G4931" i="2"/>
  <c r="G4930" i="2"/>
  <c r="G4929" i="2"/>
  <c r="G4928" i="2"/>
  <c r="G4927" i="2"/>
  <c r="G4926" i="2"/>
  <c r="G4925" i="2"/>
  <c r="G4924" i="2"/>
  <c r="H4912" i="2"/>
  <c r="H4911" i="2"/>
  <c r="H4910" i="2"/>
  <c r="H4909" i="2"/>
  <c r="H4908" i="2"/>
  <c r="H4907" i="2"/>
  <c r="H4906" i="2"/>
  <c r="H4905" i="2"/>
  <c r="G4912" i="2"/>
  <c r="G4911" i="2"/>
  <c r="G4910" i="2"/>
  <c r="G4909" i="2"/>
  <c r="G4908" i="2"/>
  <c r="G4907" i="2"/>
  <c r="G4906" i="2"/>
  <c r="G4905" i="2"/>
  <c r="H4894" i="2"/>
  <c r="F4898" i="2" s="1"/>
  <c r="G4894" i="2"/>
  <c r="F4895" i="2" s="1"/>
  <c r="H4883" i="2"/>
  <c r="H4882" i="2"/>
  <c r="H4881" i="2"/>
  <c r="H4880" i="2"/>
  <c r="H4879" i="2"/>
  <c r="H4878" i="2"/>
  <c r="H4877" i="2"/>
  <c r="H4876" i="2"/>
  <c r="H4875" i="2"/>
  <c r="H4874" i="2"/>
  <c r="H4873" i="2"/>
  <c r="H4872" i="2"/>
  <c r="H4871" i="2"/>
  <c r="H4870" i="2"/>
  <c r="H4869" i="2"/>
  <c r="H4868" i="2"/>
  <c r="H4867" i="2"/>
  <c r="H4866" i="2"/>
  <c r="H4865" i="2"/>
  <c r="H4864" i="2"/>
  <c r="H4863" i="2"/>
  <c r="H4862" i="2"/>
  <c r="H4861" i="2"/>
  <c r="H4860" i="2"/>
  <c r="H4859" i="2"/>
  <c r="H4858" i="2"/>
  <c r="H4857" i="2"/>
  <c r="H4856" i="2"/>
  <c r="H4855" i="2"/>
  <c r="H4854" i="2"/>
  <c r="H4853" i="2"/>
  <c r="H4852" i="2"/>
  <c r="H4851" i="2"/>
  <c r="H4850" i="2"/>
  <c r="G4883" i="2"/>
  <c r="G4882" i="2"/>
  <c r="G4881" i="2"/>
  <c r="G4880" i="2"/>
  <c r="G4879" i="2"/>
  <c r="G4878" i="2"/>
  <c r="G4877" i="2"/>
  <c r="G4876" i="2"/>
  <c r="G4875" i="2"/>
  <c r="G4874" i="2"/>
  <c r="G4873" i="2"/>
  <c r="G4872" i="2"/>
  <c r="G4871" i="2"/>
  <c r="G4870" i="2"/>
  <c r="G4869" i="2"/>
  <c r="G4868" i="2"/>
  <c r="G4867" i="2"/>
  <c r="G4866" i="2"/>
  <c r="G4865" i="2"/>
  <c r="G4864" i="2"/>
  <c r="G4863" i="2"/>
  <c r="G4862" i="2"/>
  <c r="G4861" i="2"/>
  <c r="G4860" i="2"/>
  <c r="G4859" i="2"/>
  <c r="G4858" i="2"/>
  <c r="G4857" i="2"/>
  <c r="G4856" i="2"/>
  <c r="G4855" i="2"/>
  <c r="G4854" i="2"/>
  <c r="G4853" i="2"/>
  <c r="G4852" i="2"/>
  <c r="G4851" i="2"/>
  <c r="G4850" i="2"/>
  <c r="H4839" i="2"/>
  <c r="H4838" i="2"/>
  <c r="H4837" i="2"/>
  <c r="H4836" i="2"/>
  <c r="H4835" i="2"/>
  <c r="H4834" i="2"/>
  <c r="G4839" i="2"/>
  <c r="G4838" i="2"/>
  <c r="G4837" i="2"/>
  <c r="G4836" i="2"/>
  <c r="G4835" i="2"/>
  <c r="G4834" i="2"/>
  <c r="H4823" i="2"/>
  <c r="H4822" i="2"/>
  <c r="H4821" i="2"/>
  <c r="H4820" i="2"/>
  <c r="H4819" i="2"/>
  <c r="H4818" i="2"/>
  <c r="H4817" i="2"/>
  <c r="G4823" i="2"/>
  <c r="G4822" i="2"/>
  <c r="G4821" i="2"/>
  <c r="G4820" i="2"/>
  <c r="G4819" i="2"/>
  <c r="G4818" i="2"/>
  <c r="G4817" i="2"/>
  <c r="H4795" i="2"/>
  <c r="H4794" i="2"/>
  <c r="H4793" i="2"/>
  <c r="H4792" i="2"/>
  <c r="H4791" i="2"/>
  <c r="H4790" i="2"/>
  <c r="H4789" i="2"/>
  <c r="H4788" i="2"/>
  <c r="H4787" i="2"/>
  <c r="H4786" i="2"/>
  <c r="H4785" i="2"/>
  <c r="H4784" i="2"/>
  <c r="G4795" i="2"/>
  <c r="G4794" i="2"/>
  <c r="G4793" i="2"/>
  <c r="G4792" i="2"/>
  <c r="G4791" i="2"/>
  <c r="G4790" i="2"/>
  <c r="G4789" i="2"/>
  <c r="G4788" i="2"/>
  <c r="G4787" i="2"/>
  <c r="G4786" i="2"/>
  <c r="G4785" i="2"/>
  <c r="G4784" i="2"/>
  <c r="H4765" i="2"/>
  <c r="H4764" i="2"/>
  <c r="H4763" i="2"/>
  <c r="H4762" i="2"/>
  <c r="H4761" i="2"/>
  <c r="H4760" i="2"/>
  <c r="H4759" i="2"/>
  <c r="G4765" i="2"/>
  <c r="G4764" i="2"/>
  <c r="G4763" i="2"/>
  <c r="G4762" i="2"/>
  <c r="G4761" i="2"/>
  <c r="G4760" i="2"/>
  <c r="G4759" i="2"/>
  <c r="H4745" i="2"/>
  <c r="H4744" i="2"/>
  <c r="H4743" i="2"/>
  <c r="H4742" i="2"/>
  <c r="H4741" i="2"/>
  <c r="H4740" i="2"/>
  <c r="H4739" i="2"/>
  <c r="H4738" i="2"/>
  <c r="H4737" i="2"/>
  <c r="H4736" i="2"/>
  <c r="H4735" i="2"/>
  <c r="H4734" i="2"/>
  <c r="H4733" i="2"/>
  <c r="H4732" i="2"/>
  <c r="H4731" i="2"/>
  <c r="H4730" i="2"/>
  <c r="H4729" i="2"/>
  <c r="H4728" i="2"/>
  <c r="H4727" i="2"/>
  <c r="H4726" i="2"/>
  <c r="G4745" i="2"/>
  <c r="G4744" i="2"/>
  <c r="G4743" i="2"/>
  <c r="G4742" i="2"/>
  <c r="G4741" i="2"/>
  <c r="G4740" i="2"/>
  <c r="G4739" i="2"/>
  <c r="G4738" i="2"/>
  <c r="G4737" i="2"/>
  <c r="G4736" i="2"/>
  <c r="G4735" i="2"/>
  <c r="G4734" i="2"/>
  <c r="G4733" i="2"/>
  <c r="G4732" i="2"/>
  <c r="G4731" i="2"/>
  <c r="G4730" i="2"/>
  <c r="G4729" i="2"/>
  <c r="G4728" i="2"/>
  <c r="G4727" i="2"/>
  <c r="G4726" i="2"/>
  <c r="H4714" i="2"/>
  <c r="H4713" i="2"/>
  <c r="H4712" i="2"/>
  <c r="H4711" i="2"/>
  <c r="H4710" i="2"/>
  <c r="H4709" i="2"/>
  <c r="H4708" i="2"/>
  <c r="H4707" i="2"/>
  <c r="H4706" i="2"/>
  <c r="H4705" i="2"/>
  <c r="H4704" i="2"/>
  <c r="H4703" i="2"/>
  <c r="H4702" i="2"/>
  <c r="H4701" i="2"/>
  <c r="H4700" i="2"/>
  <c r="H4699" i="2"/>
  <c r="H4698" i="2"/>
  <c r="H4697" i="2"/>
  <c r="H4696" i="2"/>
  <c r="H4695" i="2"/>
  <c r="H4694" i="2"/>
  <c r="H4693" i="2"/>
  <c r="H4692" i="2"/>
  <c r="H4691" i="2"/>
  <c r="H4690" i="2"/>
  <c r="H4689" i="2"/>
  <c r="H4688" i="2"/>
  <c r="H4687" i="2"/>
  <c r="H4686" i="2"/>
  <c r="H4685" i="2"/>
  <c r="H4684" i="2"/>
  <c r="H4683" i="2"/>
  <c r="H4682" i="2"/>
  <c r="H4681" i="2"/>
  <c r="H4680" i="2"/>
  <c r="H4679" i="2"/>
  <c r="H4678" i="2"/>
  <c r="H4677" i="2"/>
  <c r="H4676" i="2"/>
  <c r="G4714" i="2"/>
  <c r="G4713" i="2"/>
  <c r="G4712" i="2"/>
  <c r="G4711" i="2"/>
  <c r="G4710" i="2"/>
  <c r="G4709" i="2"/>
  <c r="G4708" i="2"/>
  <c r="G4707" i="2"/>
  <c r="G4706" i="2"/>
  <c r="G4705" i="2"/>
  <c r="G4704" i="2"/>
  <c r="G4703" i="2"/>
  <c r="G4702" i="2"/>
  <c r="G4701" i="2"/>
  <c r="G4700" i="2"/>
  <c r="G4699" i="2"/>
  <c r="G4698" i="2"/>
  <c r="G4697" i="2"/>
  <c r="G4696" i="2"/>
  <c r="G4695" i="2"/>
  <c r="G4694" i="2"/>
  <c r="G4693" i="2"/>
  <c r="G4692" i="2"/>
  <c r="G4691" i="2"/>
  <c r="G4690" i="2"/>
  <c r="G4689" i="2"/>
  <c r="G4688" i="2"/>
  <c r="G4687" i="2"/>
  <c r="G4686" i="2"/>
  <c r="G4685" i="2"/>
  <c r="G4684" i="2"/>
  <c r="G4683" i="2"/>
  <c r="G4682" i="2"/>
  <c r="G4681" i="2"/>
  <c r="G4680" i="2"/>
  <c r="G4679" i="2"/>
  <c r="G4678" i="2"/>
  <c r="G4677" i="2"/>
  <c r="G4676" i="2"/>
  <c r="H4665" i="2"/>
  <c r="H4664" i="2"/>
  <c r="H4663" i="2"/>
  <c r="H4662" i="2"/>
  <c r="H4661" i="2"/>
  <c r="H4660" i="2"/>
  <c r="H4658" i="2"/>
  <c r="H4657" i="2"/>
  <c r="H4656" i="2"/>
  <c r="H4655" i="2"/>
  <c r="H4654" i="2"/>
  <c r="H4653" i="2"/>
  <c r="H4652" i="2"/>
  <c r="H4651" i="2"/>
  <c r="H4650" i="2"/>
  <c r="H4649" i="2"/>
  <c r="H4648" i="2"/>
  <c r="H4647" i="2"/>
  <c r="H4646" i="2"/>
  <c r="H4645" i="2"/>
  <c r="H4644" i="2"/>
  <c r="H4643" i="2"/>
  <c r="H4642" i="2"/>
  <c r="H4641" i="2"/>
  <c r="H4640" i="2"/>
  <c r="H4638" i="2"/>
  <c r="H4637" i="2"/>
  <c r="H4636" i="2"/>
  <c r="H4635" i="2"/>
  <c r="H4634" i="2"/>
  <c r="H4632" i="2"/>
  <c r="H4631" i="2"/>
  <c r="H4630" i="2"/>
  <c r="H4629" i="2"/>
  <c r="H4628" i="2"/>
  <c r="H4627" i="2"/>
  <c r="H4626" i="2"/>
  <c r="H4625" i="2"/>
  <c r="H4624" i="2"/>
  <c r="H4623" i="2"/>
  <c r="H4622" i="2"/>
  <c r="H4621" i="2"/>
  <c r="H4620" i="2"/>
  <c r="H4619" i="2"/>
  <c r="H4618" i="2"/>
  <c r="H4617" i="2"/>
  <c r="H4616" i="2"/>
  <c r="H4615" i="2"/>
  <c r="H4614" i="2"/>
  <c r="H4613" i="2"/>
  <c r="H4612" i="2"/>
  <c r="H4611" i="2"/>
  <c r="G4665" i="2"/>
  <c r="G4664" i="2"/>
  <c r="G4663" i="2"/>
  <c r="G4662" i="2"/>
  <c r="G4661" i="2"/>
  <c r="G4660" i="2"/>
  <c r="G4658" i="2"/>
  <c r="G4657" i="2"/>
  <c r="G4656" i="2"/>
  <c r="G4655" i="2"/>
  <c r="G4654" i="2"/>
  <c r="G4653" i="2"/>
  <c r="G4652" i="2"/>
  <c r="G4651" i="2"/>
  <c r="G4650" i="2"/>
  <c r="G4649" i="2"/>
  <c r="G4648" i="2"/>
  <c r="G4647" i="2"/>
  <c r="G4646" i="2"/>
  <c r="G4645" i="2"/>
  <c r="G4644" i="2"/>
  <c r="G4643" i="2"/>
  <c r="G4642" i="2"/>
  <c r="G4641" i="2"/>
  <c r="G4640" i="2"/>
  <c r="G4638" i="2"/>
  <c r="G4637" i="2"/>
  <c r="G4636" i="2"/>
  <c r="G4635" i="2"/>
  <c r="G4634" i="2"/>
  <c r="G4632" i="2"/>
  <c r="G4631" i="2"/>
  <c r="G4630" i="2"/>
  <c r="G4629" i="2"/>
  <c r="G4628" i="2"/>
  <c r="G4627" i="2"/>
  <c r="G4626" i="2"/>
  <c r="G4625" i="2"/>
  <c r="G4624" i="2"/>
  <c r="G4623" i="2"/>
  <c r="G4622" i="2"/>
  <c r="G4621" i="2"/>
  <c r="G4620" i="2"/>
  <c r="G4619" i="2"/>
  <c r="G4618" i="2"/>
  <c r="G4617" i="2"/>
  <c r="G4616" i="2"/>
  <c r="G4615" i="2"/>
  <c r="G4614" i="2"/>
  <c r="G4613" i="2"/>
  <c r="G4612" i="2"/>
  <c r="G4611" i="2"/>
  <c r="H4596" i="2"/>
  <c r="H4595" i="2"/>
  <c r="H4594" i="2"/>
  <c r="H4593" i="2"/>
  <c r="H4592" i="2"/>
  <c r="H4591" i="2"/>
  <c r="H4590" i="2"/>
  <c r="H4589" i="2"/>
  <c r="H4588" i="2"/>
  <c r="H4587" i="2"/>
  <c r="H4586" i="2"/>
  <c r="H4585" i="2"/>
  <c r="H4584" i="2"/>
  <c r="H4583" i="2"/>
  <c r="H4582" i="2"/>
  <c r="H4581" i="2"/>
  <c r="H4580" i="2"/>
  <c r="H4579" i="2"/>
  <c r="H4578" i="2"/>
  <c r="H4577" i="2"/>
  <c r="H4576" i="2"/>
  <c r="H4575" i="2"/>
  <c r="H4574" i="2"/>
  <c r="H4573" i="2"/>
  <c r="H4572" i="2"/>
  <c r="H4571" i="2"/>
  <c r="H4570" i="2"/>
  <c r="H4569" i="2"/>
  <c r="H4568" i="2"/>
  <c r="H4567" i="2"/>
  <c r="H4566" i="2"/>
  <c r="H4565" i="2"/>
  <c r="H4564" i="2"/>
  <c r="H4563" i="2"/>
  <c r="H4562" i="2"/>
  <c r="H4561" i="2"/>
  <c r="H4560" i="2"/>
  <c r="H4559" i="2"/>
  <c r="H4558" i="2"/>
  <c r="H4557" i="2"/>
  <c r="H4556" i="2"/>
  <c r="H4555" i="2"/>
  <c r="H4554" i="2"/>
  <c r="H4553" i="2"/>
  <c r="H4552" i="2"/>
  <c r="H4551" i="2"/>
  <c r="H4550" i="2"/>
  <c r="H4549" i="2"/>
  <c r="H4548" i="2"/>
  <c r="H4547" i="2"/>
  <c r="H4546" i="2"/>
  <c r="H4545" i="2"/>
  <c r="H4544" i="2"/>
  <c r="H4543" i="2"/>
  <c r="H4542" i="2"/>
  <c r="H4541" i="2"/>
  <c r="H4540" i="2"/>
  <c r="H4539" i="2"/>
  <c r="H4538" i="2"/>
  <c r="H4537" i="2"/>
  <c r="H4536" i="2"/>
  <c r="H4535" i="2"/>
  <c r="H4534" i="2"/>
  <c r="H4533" i="2"/>
  <c r="H4532" i="2"/>
  <c r="H4531" i="2"/>
  <c r="H4530" i="2"/>
  <c r="H4529" i="2"/>
  <c r="H4528" i="2"/>
  <c r="H4527" i="2"/>
  <c r="H4526" i="2"/>
  <c r="H4525" i="2"/>
  <c r="H4524" i="2"/>
  <c r="H4523" i="2"/>
  <c r="H4522" i="2"/>
  <c r="H4521" i="2"/>
  <c r="H4520" i="2"/>
  <c r="H4519" i="2"/>
  <c r="H4518" i="2"/>
  <c r="H4517" i="2"/>
  <c r="H4516" i="2"/>
  <c r="H4515" i="2"/>
  <c r="H4514" i="2"/>
  <c r="H4513" i="2"/>
  <c r="H4512" i="2"/>
  <c r="H4511" i="2"/>
  <c r="H4510" i="2"/>
  <c r="H4509" i="2"/>
  <c r="H4508" i="2"/>
  <c r="H4507" i="2"/>
  <c r="H4506" i="2"/>
  <c r="G4596" i="2"/>
  <c r="G4595" i="2"/>
  <c r="G4594" i="2"/>
  <c r="G4593" i="2"/>
  <c r="G4592" i="2"/>
  <c r="G4591" i="2"/>
  <c r="G4590" i="2"/>
  <c r="G4589" i="2"/>
  <c r="G4588" i="2"/>
  <c r="G4587" i="2"/>
  <c r="G4586" i="2"/>
  <c r="G4585" i="2"/>
  <c r="G4584" i="2"/>
  <c r="G4583" i="2"/>
  <c r="G4582" i="2"/>
  <c r="G4581" i="2"/>
  <c r="G4580" i="2"/>
  <c r="G4579" i="2"/>
  <c r="G4578" i="2"/>
  <c r="G4577" i="2"/>
  <c r="G4576" i="2"/>
  <c r="G4575" i="2"/>
  <c r="G4574" i="2"/>
  <c r="G4573" i="2"/>
  <c r="G4572" i="2"/>
  <c r="G4571" i="2"/>
  <c r="G4570" i="2"/>
  <c r="G4569" i="2"/>
  <c r="G4568" i="2"/>
  <c r="G4567" i="2"/>
  <c r="G4566" i="2"/>
  <c r="G4565" i="2"/>
  <c r="G4564" i="2"/>
  <c r="G4563" i="2"/>
  <c r="G4562" i="2"/>
  <c r="G4561" i="2"/>
  <c r="G4560" i="2"/>
  <c r="G4559" i="2"/>
  <c r="G4558" i="2"/>
  <c r="G4557" i="2"/>
  <c r="G4556" i="2"/>
  <c r="G4555" i="2"/>
  <c r="G4554" i="2"/>
  <c r="G4553" i="2"/>
  <c r="G4552" i="2"/>
  <c r="G4551" i="2"/>
  <c r="G4550" i="2"/>
  <c r="G4549" i="2"/>
  <c r="G4548" i="2"/>
  <c r="G4547" i="2"/>
  <c r="G4546" i="2"/>
  <c r="G4545" i="2"/>
  <c r="G4544" i="2"/>
  <c r="G4543" i="2"/>
  <c r="G4542" i="2"/>
  <c r="G4541" i="2"/>
  <c r="G4540" i="2"/>
  <c r="G4539" i="2"/>
  <c r="G4538" i="2"/>
  <c r="G4537" i="2"/>
  <c r="G4536" i="2"/>
  <c r="G4535" i="2"/>
  <c r="G4534" i="2"/>
  <c r="G4533" i="2"/>
  <c r="G4532" i="2"/>
  <c r="G4531" i="2"/>
  <c r="G4530" i="2"/>
  <c r="G4529" i="2"/>
  <c r="G4528" i="2"/>
  <c r="G4527" i="2"/>
  <c r="G4526" i="2"/>
  <c r="G4525" i="2"/>
  <c r="G4524" i="2"/>
  <c r="G4523" i="2"/>
  <c r="G4522" i="2"/>
  <c r="G4521" i="2"/>
  <c r="G4520" i="2"/>
  <c r="G4519" i="2"/>
  <c r="G4518" i="2"/>
  <c r="G4517" i="2"/>
  <c r="G4516" i="2"/>
  <c r="G4515" i="2"/>
  <c r="G4514" i="2"/>
  <c r="G4513" i="2"/>
  <c r="G4512" i="2"/>
  <c r="G4511" i="2"/>
  <c r="G4510" i="2"/>
  <c r="G4509" i="2"/>
  <c r="G4508" i="2"/>
  <c r="G4507" i="2"/>
  <c r="G4506" i="2"/>
  <c r="H4466" i="2"/>
  <c r="H4465" i="2"/>
  <c r="H4464" i="2"/>
  <c r="H4463" i="2"/>
  <c r="H4462" i="2"/>
  <c r="H4461" i="2"/>
  <c r="H4460" i="2"/>
  <c r="H4459" i="2"/>
  <c r="H4458" i="2"/>
  <c r="H4457" i="2"/>
  <c r="H4456" i="2"/>
  <c r="H4455" i="2"/>
  <c r="H4454" i="2"/>
  <c r="H4453" i="2"/>
  <c r="H4452" i="2"/>
  <c r="H4451" i="2"/>
  <c r="H4450" i="2"/>
  <c r="H4449" i="2"/>
  <c r="H4448" i="2"/>
  <c r="H4447" i="2"/>
  <c r="H4446" i="2"/>
  <c r="H4445" i="2"/>
  <c r="H4444" i="2"/>
  <c r="H4443" i="2"/>
  <c r="H4442" i="2"/>
  <c r="G4466" i="2"/>
  <c r="G4465" i="2"/>
  <c r="G4464" i="2"/>
  <c r="G4463" i="2"/>
  <c r="G4462" i="2"/>
  <c r="G4461" i="2"/>
  <c r="G4460" i="2"/>
  <c r="G4459" i="2"/>
  <c r="G4458" i="2"/>
  <c r="G4457" i="2"/>
  <c r="G4456" i="2"/>
  <c r="G4455" i="2"/>
  <c r="G4454" i="2"/>
  <c r="G4453" i="2"/>
  <c r="G4452" i="2"/>
  <c r="G4451" i="2"/>
  <c r="G4450" i="2"/>
  <c r="G4449" i="2"/>
  <c r="G4448" i="2"/>
  <c r="G4447" i="2"/>
  <c r="G4446" i="2"/>
  <c r="G4445" i="2"/>
  <c r="G4444" i="2"/>
  <c r="G4443" i="2"/>
  <c r="G4442" i="2"/>
  <c r="H4441" i="2"/>
  <c r="F4470" i="2" s="1"/>
  <c r="G4441" i="2"/>
  <c r="H4420" i="2"/>
  <c r="H4419" i="2"/>
  <c r="H4418" i="2"/>
  <c r="H4417" i="2"/>
  <c r="H4416" i="2"/>
  <c r="H4415" i="2"/>
  <c r="H4414" i="2"/>
  <c r="H4413" i="2"/>
  <c r="H4412" i="2"/>
  <c r="H4411" i="2"/>
  <c r="H4410" i="2"/>
  <c r="H4409" i="2"/>
  <c r="H4408" i="2"/>
  <c r="H4407" i="2"/>
  <c r="H4406" i="2"/>
  <c r="H4405" i="2"/>
  <c r="H4404" i="2"/>
  <c r="H4403" i="2"/>
  <c r="H4402" i="2"/>
  <c r="H4401" i="2"/>
  <c r="H4400" i="2"/>
  <c r="H4399" i="2"/>
  <c r="G4420" i="2"/>
  <c r="G4419" i="2"/>
  <c r="G4418" i="2"/>
  <c r="G4417" i="2"/>
  <c r="G4416" i="2"/>
  <c r="G4415" i="2"/>
  <c r="G4414" i="2"/>
  <c r="G4413" i="2"/>
  <c r="G4412" i="2"/>
  <c r="G4411" i="2"/>
  <c r="G4410" i="2"/>
  <c r="G4409" i="2"/>
  <c r="G4408" i="2"/>
  <c r="G4407" i="2"/>
  <c r="G4406" i="2"/>
  <c r="G4405" i="2"/>
  <c r="G4404" i="2"/>
  <c r="G4403" i="2"/>
  <c r="G4402" i="2"/>
  <c r="G4401" i="2"/>
  <c r="G4400" i="2"/>
  <c r="G4399" i="2"/>
  <c r="H4398" i="2"/>
  <c r="G4398" i="2"/>
  <c r="H4361" i="2"/>
  <c r="H4360" i="2"/>
  <c r="H4359" i="2"/>
  <c r="H4358" i="2"/>
  <c r="H4357" i="2"/>
  <c r="H4356" i="2"/>
  <c r="H4355" i="2"/>
  <c r="H4354" i="2"/>
  <c r="H4353" i="2"/>
  <c r="H4352" i="2"/>
  <c r="H4351" i="2"/>
  <c r="H4350" i="2"/>
  <c r="H4349" i="2"/>
  <c r="H4348" i="2"/>
  <c r="H4347" i="2"/>
  <c r="G4361" i="2"/>
  <c r="G4360" i="2"/>
  <c r="G4359" i="2"/>
  <c r="G4358" i="2"/>
  <c r="G4357" i="2"/>
  <c r="G4356" i="2"/>
  <c r="G4355" i="2"/>
  <c r="G4354" i="2"/>
  <c r="G4353" i="2"/>
  <c r="G4352" i="2"/>
  <c r="G4351" i="2"/>
  <c r="G4350" i="2"/>
  <c r="G4349" i="2"/>
  <c r="G4348" i="2"/>
  <c r="G4347" i="2"/>
  <c r="H4324" i="2"/>
  <c r="H4323" i="2"/>
  <c r="H4322" i="2"/>
  <c r="H4321" i="2"/>
  <c r="G4324" i="2"/>
  <c r="G4323" i="2"/>
  <c r="G4322" i="2"/>
  <c r="G4321" i="2"/>
  <c r="H4310" i="2"/>
  <c r="H4309" i="2"/>
  <c r="H4308" i="2"/>
  <c r="H4307" i="2"/>
  <c r="H4306" i="2"/>
  <c r="H4305" i="2"/>
  <c r="H4304" i="2"/>
  <c r="H4303" i="2"/>
  <c r="H4302" i="2"/>
  <c r="H4301" i="2"/>
  <c r="H4300" i="2"/>
  <c r="H4299" i="2"/>
  <c r="H4298" i="2"/>
  <c r="G4310" i="2"/>
  <c r="G4309" i="2"/>
  <c r="G4308" i="2"/>
  <c r="G4307" i="2"/>
  <c r="G4306" i="2"/>
  <c r="G4305" i="2"/>
  <c r="G4304" i="2"/>
  <c r="G4303" i="2"/>
  <c r="G4302" i="2"/>
  <c r="G4301" i="2"/>
  <c r="G4300" i="2"/>
  <c r="G4299" i="2"/>
  <c r="G4298" i="2"/>
  <c r="H4297" i="2"/>
  <c r="G4297" i="2"/>
  <c r="H4272" i="2"/>
  <c r="H4271" i="2"/>
  <c r="H4270" i="2"/>
  <c r="H4269" i="2"/>
  <c r="H4268" i="2"/>
  <c r="H4267" i="2"/>
  <c r="H4266" i="2"/>
  <c r="H4265" i="2"/>
  <c r="H4264" i="2"/>
  <c r="H4263" i="2"/>
  <c r="H4262" i="2"/>
  <c r="H4261" i="2"/>
  <c r="H4260" i="2"/>
  <c r="H4259" i="2"/>
  <c r="H4258" i="2"/>
  <c r="H4257" i="2"/>
  <c r="H4256" i="2"/>
  <c r="H4255" i="2"/>
  <c r="H4254" i="2"/>
  <c r="H4253" i="2"/>
  <c r="H4252" i="2"/>
  <c r="H4251" i="2"/>
  <c r="H4250" i="2"/>
  <c r="H4249" i="2"/>
  <c r="H4248" i="2"/>
  <c r="H4247" i="2"/>
  <c r="H4246" i="2"/>
  <c r="H4245" i="2"/>
  <c r="H4244" i="2"/>
  <c r="H4243" i="2"/>
  <c r="H4242" i="2"/>
  <c r="H4241" i="2"/>
  <c r="H4240" i="2"/>
  <c r="H4239" i="2"/>
  <c r="H4238" i="2"/>
  <c r="H4237" i="2"/>
  <c r="H4236" i="2"/>
  <c r="H4235" i="2"/>
  <c r="H4234" i="2"/>
  <c r="H4233" i="2"/>
  <c r="H4232" i="2"/>
  <c r="H4231" i="2"/>
  <c r="H4230" i="2"/>
  <c r="H4229" i="2"/>
  <c r="H4228" i="2"/>
  <c r="H4227" i="2"/>
  <c r="H4226" i="2"/>
  <c r="H4225" i="2"/>
  <c r="H4224" i="2"/>
  <c r="H4223" i="2"/>
  <c r="H4222" i="2"/>
  <c r="H4221" i="2"/>
  <c r="H4220" i="2"/>
  <c r="H4219" i="2"/>
  <c r="H4218" i="2"/>
  <c r="H4217" i="2"/>
  <c r="H4216" i="2"/>
  <c r="H4215" i="2"/>
  <c r="G4272" i="2"/>
  <c r="G4271" i="2"/>
  <c r="G4270" i="2"/>
  <c r="G4269" i="2"/>
  <c r="G4268" i="2"/>
  <c r="G4267" i="2"/>
  <c r="G4266" i="2"/>
  <c r="G4265" i="2"/>
  <c r="G4264" i="2"/>
  <c r="G4263" i="2"/>
  <c r="G4262" i="2"/>
  <c r="G4261" i="2"/>
  <c r="G4260" i="2"/>
  <c r="G4259" i="2"/>
  <c r="G4258" i="2"/>
  <c r="G4257" i="2"/>
  <c r="G4256" i="2"/>
  <c r="G4255" i="2"/>
  <c r="G4254" i="2"/>
  <c r="G4253" i="2"/>
  <c r="G4252" i="2"/>
  <c r="G4251" i="2"/>
  <c r="G4250" i="2"/>
  <c r="G4249" i="2"/>
  <c r="G4248" i="2"/>
  <c r="G4247" i="2"/>
  <c r="G4246" i="2"/>
  <c r="G4245" i="2"/>
  <c r="G4244" i="2"/>
  <c r="G4243" i="2"/>
  <c r="G4242" i="2"/>
  <c r="G4241" i="2"/>
  <c r="G4240" i="2"/>
  <c r="G4239" i="2"/>
  <c r="G4238" i="2"/>
  <c r="G4237" i="2"/>
  <c r="G4236" i="2"/>
  <c r="G4235" i="2"/>
  <c r="G4234" i="2"/>
  <c r="G4233" i="2"/>
  <c r="G4232" i="2"/>
  <c r="G4231" i="2"/>
  <c r="G4230" i="2"/>
  <c r="G4229" i="2"/>
  <c r="G4228" i="2"/>
  <c r="G4227" i="2"/>
  <c r="G4226" i="2"/>
  <c r="G4225" i="2"/>
  <c r="G4224" i="2"/>
  <c r="G4223" i="2"/>
  <c r="G4222" i="2"/>
  <c r="G4221" i="2"/>
  <c r="G4220" i="2"/>
  <c r="G4219" i="2"/>
  <c r="G4218" i="2"/>
  <c r="G4217" i="2"/>
  <c r="G4216" i="2"/>
  <c r="G4215" i="2"/>
  <c r="H4205" i="2"/>
  <c r="H4204" i="2"/>
  <c r="H4203" i="2"/>
  <c r="H4202" i="2"/>
  <c r="H4201" i="2"/>
  <c r="H4200" i="2"/>
  <c r="H4199" i="2"/>
  <c r="H4198" i="2"/>
  <c r="H4197" i="2"/>
  <c r="G4205" i="2"/>
  <c r="G4204" i="2"/>
  <c r="F4206" i="2" s="1"/>
  <c r="G4203" i="2"/>
  <c r="G4202" i="2"/>
  <c r="G4201" i="2"/>
  <c r="G4200" i="2"/>
  <c r="G4199" i="2"/>
  <c r="G4198" i="2"/>
  <c r="G4197" i="2"/>
  <c r="H4196" i="2"/>
  <c r="G4196" i="2"/>
  <c r="H4169" i="2"/>
  <c r="H4168" i="2"/>
  <c r="H4167" i="2"/>
  <c r="H4166" i="2"/>
  <c r="H4165" i="2"/>
  <c r="H4164" i="2"/>
  <c r="H4163" i="2"/>
  <c r="H4162" i="2"/>
  <c r="H4161" i="2"/>
  <c r="H4160" i="2"/>
  <c r="H4159" i="2"/>
  <c r="H4158" i="2"/>
  <c r="H4157" i="2"/>
  <c r="H4156" i="2"/>
  <c r="H4155" i="2"/>
  <c r="H4154" i="2"/>
  <c r="H4153" i="2"/>
  <c r="H4152" i="2"/>
  <c r="H4151" i="2"/>
  <c r="H4150" i="2"/>
  <c r="H4149" i="2"/>
  <c r="H4148" i="2"/>
  <c r="H4147" i="2"/>
  <c r="H4146" i="2"/>
  <c r="H4145" i="2"/>
  <c r="H4144" i="2"/>
  <c r="G4169" i="2"/>
  <c r="G4168" i="2"/>
  <c r="G4167" i="2"/>
  <c r="G4166" i="2"/>
  <c r="G4165" i="2"/>
  <c r="G4164" i="2"/>
  <c r="G4163" i="2"/>
  <c r="G4162" i="2"/>
  <c r="G4161" i="2"/>
  <c r="G4160" i="2"/>
  <c r="G4159" i="2"/>
  <c r="G4158" i="2"/>
  <c r="G4157" i="2"/>
  <c r="G4156" i="2"/>
  <c r="G4155" i="2"/>
  <c r="G4154" i="2"/>
  <c r="G4153" i="2"/>
  <c r="G4152" i="2"/>
  <c r="G4151" i="2"/>
  <c r="G4150" i="2"/>
  <c r="G4149" i="2"/>
  <c r="G4148" i="2"/>
  <c r="G4147" i="2"/>
  <c r="G4146" i="2"/>
  <c r="G4145" i="2"/>
  <c r="G4144" i="2"/>
  <c r="F4170" i="2" s="1"/>
  <c r="H4134" i="2"/>
  <c r="G4134" i="2"/>
  <c r="H4127" i="2"/>
  <c r="G4127" i="2"/>
  <c r="H4092" i="2"/>
  <c r="H4091" i="2"/>
  <c r="H4090" i="2"/>
  <c r="H4089" i="2"/>
  <c r="H4088" i="2"/>
  <c r="H4087" i="2"/>
  <c r="H4086" i="2"/>
  <c r="H4085" i="2"/>
  <c r="H4084" i="2"/>
  <c r="H4083" i="2"/>
  <c r="H4082" i="2"/>
  <c r="G4092" i="2"/>
  <c r="G4091" i="2"/>
  <c r="F4093" i="2" s="1"/>
  <c r="G4090" i="2"/>
  <c r="G4089" i="2"/>
  <c r="G4088" i="2"/>
  <c r="G4087" i="2"/>
  <c r="G4086" i="2"/>
  <c r="G4085" i="2"/>
  <c r="G4084" i="2"/>
  <c r="G4083" i="2"/>
  <c r="G4082" i="2"/>
  <c r="H4081" i="2"/>
  <c r="G4081" i="2"/>
  <c r="H4071" i="2"/>
  <c r="H4070" i="2"/>
  <c r="H4069" i="2"/>
  <c r="H4068" i="2"/>
  <c r="H4067" i="2"/>
  <c r="H4066" i="2"/>
  <c r="H4065" i="2"/>
  <c r="H4064" i="2"/>
  <c r="H4063" i="2"/>
  <c r="H4062" i="2"/>
  <c r="H4061" i="2"/>
  <c r="G4071" i="2"/>
  <c r="G4070" i="2"/>
  <c r="G4069" i="2"/>
  <c r="G4068" i="2"/>
  <c r="G4067" i="2"/>
  <c r="G4066" i="2"/>
  <c r="G4065" i="2"/>
  <c r="G4064" i="2"/>
  <c r="G4063" i="2"/>
  <c r="G4062" i="2"/>
  <c r="G4061" i="2"/>
  <c r="H4060" i="2"/>
  <c r="G4060" i="2"/>
  <c r="H4049" i="2"/>
  <c r="F4053" i="2" s="1"/>
  <c r="G4049" i="2"/>
  <c r="F4051" i="2" s="1"/>
  <c r="H4038" i="2"/>
  <c r="H4037" i="2"/>
  <c r="H4036" i="2"/>
  <c r="H4034" i="2"/>
  <c r="H4032" i="2"/>
  <c r="G4038" i="2"/>
  <c r="G4037" i="2"/>
  <c r="G4036" i="2"/>
  <c r="G4034" i="2"/>
  <c r="G4032" i="2"/>
  <c r="G4022" i="2"/>
  <c r="G4020" i="2"/>
  <c r="G4018" i="2"/>
  <c r="H4022" i="2"/>
  <c r="H4020" i="2"/>
  <c r="H4018" i="2"/>
  <c r="H4016" i="2"/>
  <c r="G4016" i="2"/>
  <c r="H4006" i="2"/>
  <c r="H4002" i="2"/>
  <c r="G4006" i="2"/>
  <c r="G4002" i="2"/>
  <c r="H3975" i="2"/>
  <c r="H3974" i="2"/>
  <c r="H3973" i="2"/>
  <c r="H3972" i="2"/>
  <c r="G3975" i="2"/>
  <c r="G3974" i="2"/>
  <c r="G3973" i="2"/>
  <c r="G3972" i="2"/>
  <c r="H3959" i="2"/>
  <c r="H3958" i="2"/>
  <c r="H3957" i="2"/>
  <c r="G3959" i="2"/>
  <c r="G3958" i="2"/>
  <c r="G3957" i="2"/>
  <c r="H3956" i="2"/>
  <c r="G3956" i="2"/>
  <c r="H3944" i="2"/>
  <c r="F3947" i="2" s="1"/>
  <c r="H3943" i="2"/>
  <c r="H3942" i="2"/>
  <c r="H3941" i="2"/>
  <c r="G3944" i="2"/>
  <c r="G3943" i="2"/>
  <c r="G3942" i="2"/>
  <c r="G3941" i="2"/>
  <c r="H3940" i="2"/>
  <c r="G3940" i="2"/>
  <c r="H3925" i="2"/>
  <c r="H3924" i="2"/>
  <c r="H3923" i="2"/>
  <c r="H3922" i="2"/>
  <c r="H3921" i="2"/>
  <c r="H3920" i="2"/>
  <c r="H3919" i="2"/>
  <c r="H3918" i="2"/>
  <c r="H3917" i="2"/>
  <c r="H3916" i="2"/>
  <c r="H3915" i="2"/>
  <c r="H3914" i="2"/>
  <c r="H3913" i="2"/>
  <c r="H3912" i="2"/>
  <c r="H3911" i="2"/>
  <c r="H3910" i="2"/>
  <c r="H3909" i="2"/>
  <c r="H3908" i="2"/>
  <c r="H3907" i="2"/>
  <c r="H3906" i="2"/>
  <c r="H3905" i="2"/>
  <c r="H3904" i="2"/>
  <c r="H3903" i="2"/>
  <c r="H3902" i="2"/>
  <c r="H3901" i="2"/>
  <c r="H3900" i="2"/>
  <c r="H3899" i="2"/>
  <c r="H3898" i="2"/>
  <c r="G3925" i="2"/>
  <c r="G3924" i="2"/>
  <c r="G3923" i="2"/>
  <c r="G3922" i="2"/>
  <c r="G3921" i="2"/>
  <c r="G3920" i="2"/>
  <c r="G3919" i="2"/>
  <c r="G3918" i="2"/>
  <c r="G3917" i="2"/>
  <c r="G3916" i="2"/>
  <c r="G3915" i="2"/>
  <c r="G3914" i="2"/>
  <c r="G3913" i="2"/>
  <c r="G3912" i="2"/>
  <c r="G3911" i="2"/>
  <c r="G3910" i="2"/>
  <c r="G3909" i="2"/>
  <c r="G3908" i="2"/>
  <c r="G3907" i="2"/>
  <c r="G3906" i="2"/>
  <c r="G3905" i="2"/>
  <c r="G3904" i="2"/>
  <c r="G3903" i="2"/>
  <c r="G3902" i="2"/>
  <c r="G3901" i="2"/>
  <c r="G3900" i="2"/>
  <c r="G3899" i="2"/>
  <c r="G3898" i="2"/>
  <c r="H3897" i="2"/>
  <c r="G3897" i="2"/>
  <c r="H3820" i="2"/>
  <c r="H3819" i="2"/>
  <c r="H3818" i="2"/>
  <c r="H3817" i="2"/>
  <c r="H3816" i="2"/>
  <c r="H3815" i="2"/>
  <c r="H3814" i="2"/>
  <c r="H3813" i="2"/>
  <c r="H3812" i="2"/>
  <c r="H3811" i="2"/>
  <c r="H3810" i="2"/>
  <c r="H3809" i="2"/>
  <c r="H3808" i="2"/>
  <c r="H3807" i="2"/>
  <c r="H3806" i="2"/>
  <c r="H3805" i="2"/>
  <c r="H3804" i="2"/>
  <c r="H3803" i="2"/>
  <c r="H3802" i="2"/>
  <c r="H3801" i="2"/>
  <c r="H3800" i="2"/>
  <c r="H3799" i="2"/>
  <c r="H3798" i="2"/>
  <c r="H3797" i="2"/>
  <c r="H3796" i="2"/>
  <c r="H3795" i="2"/>
  <c r="H3794" i="2"/>
  <c r="H3793" i="2"/>
  <c r="H3792" i="2"/>
  <c r="H3791" i="2"/>
  <c r="H3790" i="2"/>
  <c r="H3789" i="2"/>
  <c r="H3788" i="2"/>
  <c r="H3787" i="2"/>
  <c r="H3786" i="2"/>
  <c r="H3785" i="2"/>
  <c r="H3784" i="2"/>
  <c r="H3783" i="2"/>
  <c r="H3782" i="2"/>
  <c r="H3781" i="2"/>
  <c r="H3780" i="2"/>
  <c r="H3779" i="2"/>
  <c r="H3778" i="2"/>
  <c r="H3777" i="2"/>
  <c r="H3776" i="2"/>
  <c r="H3775" i="2"/>
  <c r="H3774" i="2"/>
  <c r="H3773" i="2"/>
  <c r="H3772" i="2"/>
  <c r="H3771" i="2"/>
  <c r="H3770" i="2"/>
  <c r="H3769" i="2"/>
  <c r="H3768" i="2"/>
  <c r="H3767" i="2"/>
  <c r="H3766" i="2"/>
  <c r="H3765" i="2"/>
  <c r="H3764" i="2"/>
  <c r="H3763" i="2"/>
  <c r="H3762" i="2"/>
  <c r="H3761" i="2"/>
  <c r="H3760" i="2"/>
  <c r="H3759" i="2"/>
  <c r="H3758" i="2"/>
  <c r="G3820" i="2"/>
  <c r="G3819" i="2"/>
  <c r="G3818" i="2"/>
  <c r="G3817" i="2"/>
  <c r="G3816" i="2"/>
  <c r="G3815" i="2"/>
  <c r="G3814" i="2"/>
  <c r="G3813" i="2"/>
  <c r="G3812" i="2"/>
  <c r="G3811" i="2"/>
  <c r="G3810" i="2"/>
  <c r="G3809" i="2"/>
  <c r="G3808" i="2"/>
  <c r="G3807" i="2"/>
  <c r="G3806" i="2"/>
  <c r="G3805" i="2"/>
  <c r="G3804" i="2"/>
  <c r="G3803" i="2"/>
  <c r="G3802" i="2"/>
  <c r="G3801" i="2"/>
  <c r="G3800" i="2"/>
  <c r="G3799" i="2"/>
  <c r="G3798" i="2"/>
  <c r="G3797" i="2"/>
  <c r="G3796" i="2"/>
  <c r="G3795" i="2"/>
  <c r="G3794" i="2"/>
  <c r="G3793" i="2"/>
  <c r="G3792" i="2"/>
  <c r="G3791" i="2"/>
  <c r="G3790" i="2"/>
  <c r="G3789" i="2"/>
  <c r="G3788" i="2"/>
  <c r="G3787" i="2"/>
  <c r="G3786" i="2"/>
  <c r="G3785" i="2"/>
  <c r="G3784" i="2"/>
  <c r="G3783" i="2"/>
  <c r="G3782" i="2"/>
  <c r="G3781" i="2"/>
  <c r="G3780" i="2"/>
  <c r="G3779" i="2"/>
  <c r="G3778" i="2"/>
  <c r="G3777" i="2"/>
  <c r="G3776" i="2"/>
  <c r="G3775" i="2"/>
  <c r="G3774" i="2"/>
  <c r="G3773" i="2"/>
  <c r="G3772" i="2"/>
  <c r="G3771" i="2"/>
  <c r="G3770" i="2"/>
  <c r="G3769" i="2"/>
  <c r="G3768" i="2"/>
  <c r="G3767" i="2"/>
  <c r="G3766" i="2"/>
  <c r="G3765" i="2"/>
  <c r="G3764" i="2"/>
  <c r="G3763" i="2"/>
  <c r="G3762" i="2"/>
  <c r="G3761" i="2"/>
  <c r="G3760" i="2"/>
  <c r="G3759" i="2"/>
  <c r="G3758" i="2"/>
  <c r="H3757" i="2"/>
  <c r="G3757" i="2"/>
  <c r="H3746" i="2"/>
  <c r="H3745" i="2"/>
  <c r="H3744" i="2"/>
  <c r="H3743" i="2"/>
  <c r="H3742" i="2"/>
  <c r="H3741" i="2"/>
  <c r="H3740" i="2"/>
  <c r="H3739" i="2"/>
  <c r="H3738" i="2"/>
  <c r="H3737" i="2"/>
  <c r="H3736" i="2"/>
  <c r="H3735" i="2"/>
  <c r="H3734" i="2"/>
  <c r="H3733" i="2"/>
  <c r="H3732" i="2"/>
  <c r="H3731" i="2"/>
  <c r="H3730" i="2"/>
  <c r="H3729" i="2"/>
  <c r="H3728" i="2"/>
  <c r="H3727" i="2"/>
  <c r="H3726" i="2"/>
  <c r="H3725" i="2"/>
  <c r="H3724" i="2"/>
  <c r="H3723" i="2"/>
  <c r="H3722" i="2"/>
  <c r="H3721" i="2"/>
  <c r="H3720" i="2"/>
  <c r="H3719" i="2"/>
  <c r="H3718" i="2"/>
  <c r="H3717" i="2"/>
  <c r="H3716" i="2"/>
  <c r="H3715" i="2"/>
  <c r="H3714" i="2"/>
  <c r="H3713" i="2"/>
  <c r="H3712" i="2"/>
  <c r="H3711" i="2"/>
  <c r="H3710" i="2"/>
  <c r="H3709" i="2"/>
  <c r="H3708" i="2"/>
  <c r="H3707" i="2"/>
  <c r="H3706" i="2"/>
  <c r="H3705" i="2"/>
  <c r="H3704" i="2"/>
  <c r="H3703" i="2"/>
  <c r="H3702" i="2"/>
  <c r="H3701" i="2"/>
  <c r="H3700" i="2"/>
  <c r="H3699" i="2"/>
  <c r="H3698" i="2"/>
  <c r="H3697" i="2"/>
  <c r="H3696" i="2"/>
  <c r="H3695" i="2"/>
  <c r="H3694" i="2"/>
  <c r="H3693" i="2"/>
  <c r="H3692" i="2"/>
  <c r="H3691" i="2"/>
  <c r="H3690" i="2"/>
  <c r="H3689" i="2"/>
  <c r="H3688" i="2"/>
  <c r="H3687" i="2"/>
  <c r="H3686" i="2"/>
  <c r="H3685" i="2"/>
  <c r="H3684" i="2"/>
  <c r="H3683" i="2"/>
  <c r="H3682" i="2"/>
  <c r="H3681" i="2"/>
  <c r="H3680" i="2"/>
  <c r="H3679" i="2"/>
  <c r="H3678" i="2"/>
  <c r="H3677" i="2"/>
  <c r="H3676" i="2"/>
  <c r="H3675" i="2"/>
  <c r="H3674" i="2"/>
  <c r="H3673" i="2"/>
  <c r="H3672" i="2"/>
  <c r="H3671" i="2"/>
  <c r="H3670" i="2"/>
  <c r="H3669" i="2"/>
  <c r="H3668" i="2"/>
  <c r="H3667" i="2"/>
  <c r="H3666" i="2"/>
  <c r="H3665" i="2"/>
  <c r="H3664" i="2"/>
  <c r="H3663" i="2"/>
  <c r="H3662" i="2"/>
  <c r="H3661" i="2"/>
  <c r="H3660" i="2"/>
  <c r="H3659" i="2"/>
  <c r="H3658" i="2"/>
  <c r="H3657" i="2"/>
  <c r="H3656" i="2"/>
  <c r="H3655" i="2"/>
  <c r="H3654" i="2"/>
  <c r="H3653" i="2"/>
  <c r="H3652" i="2"/>
  <c r="H3651" i="2"/>
  <c r="H3650" i="2"/>
  <c r="H3649" i="2"/>
  <c r="H3648" i="2"/>
  <c r="G3746" i="2"/>
  <c r="G3745" i="2"/>
  <c r="G3744" i="2"/>
  <c r="G3743" i="2"/>
  <c r="G3742" i="2"/>
  <c r="G3741" i="2"/>
  <c r="G3740" i="2"/>
  <c r="G3739" i="2"/>
  <c r="G3738" i="2"/>
  <c r="G3737" i="2"/>
  <c r="G3736" i="2"/>
  <c r="G3735" i="2"/>
  <c r="G3734" i="2"/>
  <c r="G3733" i="2"/>
  <c r="G3732" i="2"/>
  <c r="G3731" i="2"/>
  <c r="G3730" i="2"/>
  <c r="G3729" i="2"/>
  <c r="G3728" i="2"/>
  <c r="G3727" i="2"/>
  <c r="G3726" i="2"/>
  <c r="G3725" i="2"/>
  <c r="G3724" i="2"/>
  <c r="G3723" i="2"/>
  <c r="G3722" i="2"/>
  <c r="G3721" i="2"/>
  <c r="G3720" i="2"/>
  <c r="G3719" i="2"/>
  <c r="G3718" i="2"/>
  <c r="G3717" i="2"/>
  <c r="G3716" i="2"/>
  <c r="G3715" i="2"/>
  <c r="G3714" i="2"/>
  <c r="G3713" i="2"/>
  <c r="G3712" i="2"/>
  <c r="G3711" i="2"/>
  <c r="G3710" i="2"/>
  <c r="G3709" i="2"/>
  <c r="G3708" i="2"/>
  <c r="G3707" i="2"/>
  <c r="G3706" i="2"/>
  <c r="G3705" i="2"/>
  <c r="G3704" i="2"/>
  <c r="G3703" i="2"/>
  <c r="G3702" i="2"/>
  <c r="G3701" i="2"/>
  <c r="G3700" i="2"/>
  <c r="G3699" i="2"/>
  <c r="G3698" i="2"/>
  <c r="G3697" i="2"/>
  <c r="G3696" i="2"/>
  <c r="G3695" i="2"/>
  <c r="G3694" i="2"/>
  <c r="G3693" i="2"/>
  <c r="G3692" i="2"/>
  <c r="G3691" i="2"/>
  <c r="G3690" i="2"/>
  <c r="G3689" i="2"/>
  <c r="G3688" i="2"/>
  <c r="G3687" i="2"/>
  <c r="G3686" i="2"/>
  <c r="G3685" i="2"/>
  <c r="G3684" i="2"/>
  <c r="G3683" i="2"/>
  <c r="G3682" i="2"/>
  <c r="G3681" i="2"/>
  <c r="G3680" i="2"/>
  <c r="G3679" i="2"/>
  <c r="G3678" i="2"/>
  <c r="G3677" i="2"/>
  <c r="G3676" i="2"/>
  <c r="G3675" i="2"/>
  <c r="G3674" i="2"/>
  <c r="G3673" i="2"/>
  <c r="G3672" i="2"/>
  <c r="G3671" i="2"/>
  <c r="G3670" i="2"/>
  <c r="G3669" i="2"/>
  <c r="G3668" i="2"/>
  <c r="G3667" i="2"/>
  <c r="G3666" i="2"/>
  <c r="G3665" i="2"/>
  <c r="G3664" i="2"/>
  <c r="G3663" i="2"/>
  <c r="G3662" i="2"/>
  <c r="G3661" i="2"/>
  <c r="G3660" i="2"/>
  <c r="G3659" i="2"/>
  <c r="G3658" i="2"/>
  <c r="G3657" i="2"/>
  <c r="G3656" i="2"/>
  <c r="G3655" i="2"/>
  <c r="G3654" i="2"/>
  <c r="G3653" i="2"/>
  <c r="G3652" i="2"/>
  <c r="G3651" i="2"/>
  <c r="G3650" i="2"/>
  <c r="G3649" i="2"/>
  <c r="G3648" i="2"/>
  <c r="H3647" i="2"/>
  <c r="G3647" i="2"/>
  <c r="H3634" i="2"/>
  <c r="F3639" i="2" s="1"/>
  <c r="G3634" i="2"/>
  <c r="F3636" i="2" s="1"/>
  <c r="H3598" i="2"/>
  <c r="H3597" i="2"/>
  <c r="H3596" i="2"/>
  <c r="H3595" i="2"/>
  <c r="H3594" i="2"/>
  <c r="H3593" i="2"/>
  <c r="H3592" i="2"/>
  <c r="H3591" i="2"/>
  <c r="H3590" i="2"/>
  <c r="H3589" i="2"/>
  <c r="G3598" i="2"/>
  <c r="G3597" i="2"/>
  <c r="G3596" i="2"/>
  <c r="G3595" i="2"/>
  <c r="G3594" i="2"/>
  <c r="G3593" i="2"/>
  <c r="G3592" i="2"/>
  <c r="G3591" i="2"/>
  <c r="G3590" i="2"/>
  <c r="G3589" i="2"/>
  <c r="H3588" i="2"/>
  <c r="G3588" i="2"/>
  <c r="H3583" i="2"/>
  <c r="G3583" i="2"/>
  <c r="H3573" i="2"/>
  <c r="H3572" i="2"/>
  <c r="H3571" i="2"/>
  <c r="H3570" i="2"/>
  <c r="H3569" i="2"/>
  <c r="H3568" i="2"/>
  <c r="H3567" i="2"/>
  <c r="H3566" i="2"/>
  <c r="H3565" i="2"/>
  <c r="H3564" i="2"/>
  <c r="H3563" i="2"/>
  <c r="H3562" i="2"/>
  <c r="H3561" i="2"/>
  <c r="H3560" i="2"/>
  <c r="G3573" i="2"/>
  <c r="G3572" i="2"/>
  <c r="G3571" i="2"/>
  <c r="G3570" i="2"/>
  <c r="G3569" i="2"/>
  <c r="G3568" i="2"/>
  <c r="G3567" i="2"/>
  <c r="G3566" i="2"/>
  <c r="G3565" i="2"/>
  <c r="G3564" i="2"/>
  <c r="G3563" i="2"/>
  <c r="G3562" i="2"/>
  <c r="G3561" i="2"/>
  <c r="G3560" i="2"/>
  <c r="H3550" i="2"/>
  <c r="H3549" i="2"/>
  <c r="H3548" i="2"/>
  <c r="H3547" i="2"/>
  <c r="H3546" i="2"/>
  <c r="H3545" i="2"/>
  <c r="H3544" i="2"/>
  <c r="H3543" i="2"/>
  <c r="H3542" i="2"/>
  <c r="H3541" i="2"/>
  <c r="H3540" i="2"/>
  <c r="H3539" i="2"/>
  <c r="H3538" i="2"/>
  <c r="H3537" i="2"/>
  <c r="H3536" i="2"/>
  <c r="H3535" i="2"/>
  <c r="H3534" i="2"/>
  <c r="H3533" i="2"/>
  <c r="H3532" i="2"/>
  <c r="H3531" i="2"/>
  <c r="H3530" i="2"/>
  <c r="H3529" i="2"/>
  <c r="H3528" i="2"/>
  <c r="H3527" i="2"/>
  <c r="H3526" i="2"/>
  <c r="H3525" i="2"/>
  <c r="H3524" i="2"/>
  <c r="H3523" i="2"/>
  <c r="H3522" i="2"/>
  <c r="H3521" i="2"/>
  <c r="H3520" i="2"/>
  <c r="H3519" i="2"/>
  <c r="H3518" i="2"/>
  <c r="H3517" i="2"/>
  <c r="H3516" i="2"/>
  <c r="H3515" i="2"/>
  <c r="H3514" i="2"/>
  <c r="H3513" i="2"/>
  <c r="H3512" i="2"/>
  <c r="H3511" i="2"/>
  <c r="H3510" i="2"/>
  <c r="H3509" i="2"/>
  <c r="H3508" i="2"/>
  <c r="H3507" i="2"/>
  <c r="H3506" i="2"/>
  <c r="H3505" i="2"/>
  <c r="H3504" i="2"/>
  <c r="H3503" i="2"/>
  <c r="H3502" i="2"/>
  <c r="H3501" i="2"/>
  <c r="H3500" i="2"/>
  <c r="H3499" i="2"/>
  <c r="H3498" i="2"/>
  <c r="H3497" i="2"/>
  <c r="H3496" i="2"/>
  <c r="H3495" i="2"/>
  <c r="G3550" i="2"/>
  <c r="G3549" i="2"/>
  <c r="G3548" i="2"/>
  <c r="G3547" i="2"/>
  <c r="G3546" i="2"/>
  <c r="G3545" i="2"/>
  <c r="G3544" i="2"/>
  <c r="G3543" i="2"/>
  <c r="G3542" i="2"/>
  <c r="G3541" i="2"/>
  <c r="G3540" i="2"/>
  <c r="G3539" i="2"/>
  <c r="G3538" i="2"/>
  <c r="G3537" i="2"/>
  <c r="G3536" i="2"/>
  <c r="G3535" i="2"/>
  <c r="G3534" i="2"/>
  <c r="G3533" i="2"/>
  <c r="G3532" i="2"/>
  <c r="G3531" i="2"/>
  <c r="G3530" i="2"/>
  <c r="G3529" i="2"/>
  <c r="G3528" i="2"/>
  <c r="G3527" i="2"/>
  <c r="G3526" i="2"/>
  <c r="G3525" i="2"/>
  <c r="G3524" i="2"/>
  <c r="G3523" i="2"/>
  <c r="G3522" i="2"/>
  <c r="G3521" i="2"/>
  <c r="G3520" i="2"/>
  <c r="G3519" i="2"/>
  <c r="G3518" i="2"/>
  <c r="G3517" i="2"/>
  <c r="G3516" i="2"/>
  <c r="G3515" i="2"/>
  <c r="G3514" i="2"/>
  <c r="G3513" i="2"/>
  <c r="G3512" i="2"/>
  <c r="G3511" i="2"/>
  <c r="G3510" i="2"/>
  <c r="G3509" i="2"/>
  <c r="G3508" i="2"/>
  <c r="G3507" i="2"/>
  <c r="G3506" i="2"/>
  <c r="G3505" i="2"/>
  <c r="G3504" i="2"/>
  <c r="G3503" i="2"/>
  <c r="G3502" i="2"/>
  <c r="G3501" i="2"/>
  <c r="G3500" i="2"/>
  <c r="G3499" i="2"/>
  <c r="G3498" i="2"/>
  <c r="G3497" i="2"/>
  <c r="G3496" i="2"/>
  <c r="G3495" i="2"/>
  <c r="H3494" i="2"/>
  <c r="G3494" i="2"/>
  <c r="H3443" i="2"/>
  <c r="H3444" i="2"/>
  <c r="H3480" i="2"/>
  <c r="H3482" i="2"/>
  <c r="H3483" i="2"/>
  <c r="G3483" i="2"/>
  <c r="G3482" i="2"/>
  <c r="G3480" i="2"/>
  <c r="G3444" i="2"/>
  <c r="G3443" i="2"/>
  <c r="H3441" i="2"/>
  <c r="G3441" i="2"/>
  <c r="H3431" i="2"/>
  <c r="H3430" i="2"/>
  <c r="H3429" i="2"/>
  <c r="H3428" i="2"/>
  <c r="H3427" i="2"/>
  <c r="H3426" i="2"/>
  <c r="H3425" i="2"/>
  <c r="G3431" i="2"/>
  <c r="G3430" i="2"/>
  <c r="G3429" i="2"/>
  <c r="G3428" i="2"/>
  <c r="G3427" i="2"/>
  <c r="G3426" i="2"/>
  <c r="G3425" i="2"/>
  <c r="H3424" i="2"/>
  <c r="G3424" i="2"/>
  <c r="G3369" i="2"/>
  <c r="F3396" i="2" s="1"/>
  <c r="H3369" i="2"/>
  <c r="F3398" i="2" s="1"/>
  <c r="H3335" i="2"/>
  <c r="F3361" i="2" s="1"/>
  <c r="G3335" i="2"/>
  <c r="F3359" i="2" s="1"/>
  <c r="H3324" i="2"/>
  <c r="H3317" i="2"/>
  <c r="G3324" i="2"/>
  <c r="G3317" i="2"/>
  <c r="G3284" i="2"/>
  <c r="H3284" i="2"/>
  <c r="H3249" i="2"/>
  <c r="G3249" i="2"/>
  <c r="H3196" i="2"/>
  <c r="F3235" i="2" s="1"/>
  <c r="G3196" i="2"/>
  <c r="F3233" i="2" s="1"/>
  <c r="H3176" i="2"/>
  <c r="G3176" i="2"/>
  <c r="H3175" i="2"/>
  <c r="H3174" i="2"/>
  <c r="H3173" i="2"/>
  <c r="H3172" i="2"/>
  <c r="H3171" i="2"/>
  <c r="H3170" i="2"/>
  <c r="H3169" i="2"/>
  <c r="H3168" i="2"/>
  <c r="H3167" i="2"/>
  <c r="H3166" i="2"/>
  <c r="H3165" i="2"/>
  <c r="H3164" i="2"/>
  <c r="H3163" i="2"/>
  <c r="G3175" i="2"/>
  <c r="G3174" i="2"/>
  <c r="G3173" i="2"/>
  <c r="G3172" i="2"/>
  <c r="G3171" i="2"/>
  <c r="G3170" i="2"/>
  <c r="G3169" i="2"/>
  <c r="G3168" i="2"/>
  <c r="G3167" i="2"/>
  <c r="G3163" i="2"/>
  <c r="H3162" i="2"/>
  <c r="H3161" i="2"/>
  <c r="H3160" i="2"/>
  <c r="H3159" i="2"/>
  <c r="H3158" i="2"/>
  <c r="H3157" i="2"/>
  <c r="H3156" i="2"/>
  <c r="H3155" i="2"/>
  <c r="H3154" i="2"/>
  <c r="H3153" i="2"/>
  <c r="H3152" i="2"/>
  <c r="H3151" i="2"/>
  <c r="H3150" i="2"/>
  <c r="H3149" i="2"/>
  <c r="H3148" i="2"/>
  <c r="H3147" i="2"/>
  <c r="H3146" i="2"/>
  <c r="H3145" i="2"/>
  <c r="H3144" i="2"/>
  <c r="H3143" i="2"/>
  <c r="H3142" i="2"/>
  <c r="H3141" i="2"/>
  <c r="H3140" i="2"/>
  <c r="H3139" i="2"/>
  <c r="H3138" i="2"/>
  <c r="H3137" i="2"/>
  <c r="H3136" i="2"/>
  <c r="H3135" i="2"/>
  <c r="H3134" i="2"/>
  <c r="H3133" i="2"/>
  <c r="H3132" i="2"/>
  <c r="H3131" i="2"/>
  <c r="H3130" i="2"/>
  <c r="H3129" i="2"/>
  <c r="H3128" i="2"/>
  <c r="H3127" i="2"/>
  <c r="H3126" i="2"/>
  <c r="G3162" i="2"/>
  <c r="G3161" i="2"/>
  <c r="G3160" i="2"/>
  <c r="G3159" i="2"/>
  <c r="G3158" i="2"/>
  <c r="G3157" i="2"/>
  <c r="G3156" i="2"/>
  <c r="G3155" i="2"/>
  <c r="G3154" i="2"/>
  <c r="G3153" i="2"/>
  <c r="G3152" i="2"/>
  <c r="G3151" i="2"/>
  <c r="G3150" i="2"/>
  <c r="G3149" i="2"/>
  <c r="G3148" i="2"/>
  <c r="G3147" i="2"/>
  <c r="G3146" i="2"/>
  <c r="G3145" i="2"/>
  <c r="G3144" i="2"/>
  <c r="G3143" i="2"/>
  <c r="G3142" i="2"/>
  <c r="G3141" i="2"/>
  <c r="G3140" i="2"/>
  <c r="G3139" i="2"/>
  <c r="G3138" i="2"/>
  <c r="G3137" i="2"/>
  <c r="G3136" i="2"/>
  <c r="G3135" i="2"/>
  <c r="G3134" i="2"/>
  <c r="G3133" i="2"/>
  <c r="G3132" i="2"/>
  <c r="G3131" i="2"/>
  <c r="G3130" i="2"/>
  <c r="G3129" i="2"/>
  <c r="G3128" i="2"/>
  <c r="G3127" i="2"/>
  <c r="G3126" i="2"/>
  <c r="H3125" i="2"/>
  <c r="G3125" i="2"/>
  <c r="H3111" i="2"/>
  <c r="F3114" i="2" s="1"/>
  <c r="G3111" i="2"/>
  <c r="F3112" i="2" s="1"/>
  <c r="G3098" i="2"/>
  <c r="H3098" i="2"/>
  <c r="H3082" i="2"/>
  <c r="G3082" i="2"/>
  <c r="H3056" i="2"/>
  <c r="F3074" i="2" s="1"/>
  <c r="G3056" i="2"/>
  <c r="F3072" i="2" s="1"/>
  <c r="H3045" i="2"/>
  <c r="G3045" i="2"/>
  <c r="H3026" i="2"/>
  <c r="G3026" i="2"/>
  <c r="H3013" i="2"/>
  <c r="H3011" i="2"/>
  <c r="G3013" i="2"/>
  <c r="G3011" i="2"/>
  <c r="H2996" i="2"/>
  <c r="H2991" i="2"/>
  <c r="G2996" i="2"/>
  <c r="G2991" i="2"/>
  <c r="H2979" i="2"/>
  <c r="H2978" i="2"/>
  <c r="H2975" i="2"/>
  <c r="H2973" i="2"/>
  <c r="H2972" i="2"/>
  <c r="H2967" i="2"/>
  <c r="G2979" i="2"/>
  <c r="G2978" i="2"/>
  <c r="G2975" i="2"/>
  <c r="G2973" i="2"/>
  <c r="G2972" i="2"/>
  <c r="G2967" i="2"/>
  <c r="H2954" i="2"/>
  <c r="H2948" i="2"/>
  <c r="G2954" i="2"/>
  <c r="G2948" i="2"/>
  <c r="H2934" i="2"/>
  <c r="H2928" i="2"/>
  <c r="G2934" i="2"/>
  <c r="G2928" i="2"/>
  <c r="H2914" i="2"/>
  <c r="H2908" i="2"/>
  <c r="G2914" i="2"/>
  <c r="G2908" i="2"/>
  <c r="H2894" i="2"/>
  <c r="H2888" i="2"/>
  <c r="G2894" i="2"/>
  <c r="G2888" i="2"/>
  <c r="H2874" i="2"/>
  <c r="H2868" i="2"/>
  <c r="G2874" i="2"/>
  <c r="G2868" i="2"/>
  <c r="H2854" i="2"/>
  <c r="H2848" i="2"/>
  <c r="G2854" i="2"/>
  <c r="G2848" i="2"/>
  <c r="H2834" i="2"/>
  <c r="H2828" i="2"/>
  <c r="G2834" i="2"/>
  <c r="G2828" i="2"/>
  <c r="H2814" i="2"/>
  <c r="H2808" i="2"/>
  <c r="G2814" i="2"/>
  <c r="G2808" i="2"/>
  <c r="H2787" i="2"/>
  <c r="H2786" i="2"/>
  <c r="H2785" i="2"/>
  <c r="H2784" i="2"/>
  <c r="H2783" i="2"/>
  <c r="H2782" i="2"/>
  <c r="H2781" i="2"/>
  <c r="H2780" i="2"/>
  <c r="H2779" i="2"/>
  <c r="H2778" i="2"/>
  <c r="H2777" i="2"/>
  <c r="H2776" i="2"/>
  <c r="H2775" i="2"/>
  <c r="H2774" i="2"/>
  <c r="H2772" i="2"/>
  <c r="H2770" i="2"/>
  <c r="H2768" i="2"/>
  <c r="H2766" i="2"/>
  <c r="G2787" i="2"/>
  <c r="G2786" i="2"/>
  <c r="G2785" i="2"/>
  <c r="G2784" i="2"/>
  <c r="G2783" i="2"/>
  <c r="G2782" i="2"/>
  <c r="G2781" i="2"/>
  <c r="G2780" i="2"/>
  <c r="G2779" i="2"/>
  <c r="G2778" i="2"/>
  <c r="G2777" i="2"/>
  <c r="G2776" i="2"/>
  <c r="G2775" i="2"/>
  <c r="G2774" i="2"/>
  <c r="G2772" i="2"/>
  <c r="G2770" i="2"/>
  <c r="G2768" i="2"/>
  <c r="G2766" i="2"/>
  <c r="H2742" i="2"/>
  <c r="F2746" i="2" s="1"/>
  <c r="H2725" i="2"/>
  <c r="F2729" i="2" s="1"/>
  <c r="G2725" i="2"/>
  <c r="F2727" i="2" s="1"/>
  <c r="H2708" i="2"/>
  <c r="H2705" i="2"/>
  <c r="H2702" i="2"/>
  <c r="H2699" i="2"/>
  <c r="H2696" i="2"/>
  <c r="H2693" i="2"/>
  <c r="H2690" i="2"/>
  <c r="H2684" i="2"/>
  <c r="H2679" i="2"/>
  <c r="H2675" i="2"/>
  <c r="H2671" i="2"/>
  <c r="H2667" i="2"/>
  <c r="G2708" i="2"/>
  <c r="G2705" i="2"/>
  <c r="G2702" i="2"/>
  <c r="G2699" i="2"/>
  <c r="G2696" i="2"/>
  <c r="G2693" i="2"/>
  <c r="G2690" i="2"/>
  <c r="G2687" i="2"/>
  <c r="H2687" i="2" s="1"/>
  <c r="G2684" i="2"/>
  <c r="G2679" i="2"/>
  <c r="G2675" i="2"/>
  <c r="G2671" i="2"/>
  <c r="G2667" i="2"/>
  <c r="H2644" i="2"/>
  <c r="H2642" i="2"/>
  <c r="H2641" i="2"/>
  <c r="H2640" i="2"/>
  <c r="H2639" i="2"/>
  <c r="H2638" i="2"/>
  <c r="H2637" i="2"/>
  <c r="H2636" i="2"/>
  <c r="H2634" i="2"/>
  <c r="H2632" i="2"/>
  <c r="H2628" i="2"/>
  <c r="H2626" i="2"/>
  <c r="H2623" i="2"/>
  <c r="H2618" i="2"/>
  <c r="H2616" i="2"/>
  <c r="H2612" i="2"/>
  <c r="H2610" i="2"/>
  <c r="H2608" i="2"/>
  <c r="H2606" i="2"/>
  <c r="G2644" i="2"/>
  <c r="G2642" i="2"/>
  <c r="G2641" i="2"/>
  <c r="G2640" i="2"/>
  <c r="G2639" i="2"/>
  <c r="G2638" i="2"/>
  <c r="G2637" i="2"/>
  <c r="G2636" i="2"/>
  <c r="G2634" i="2"/>
  <c r="G2632" i="2"/>
  <c r="G2628" i="2"/>
  <c r="G2626" i="2"/>
  <c r="G2623" i="2"/>
  <c r="G2618" i="2"/>
  <c r="G2616" i="2"/>
  <c r="G2612" i="2"/>
  <c r="G2610" i="2"/>
  <c r="G2608" i="2"/>
  <c r="G2606" i="2"/>
  <c r="H2579" i="2"/>
  <c r="H2574" i="2"/>
  <c r="H2570" i="2"/>
  <c r="H2557" i="2"/>
  <c r="H2537" i="2"/>
  <c r="H2519" i="2"/>
  <c r="H2502" i="2"/>
  <c r="G2579" i="2"/>
  <c r="G2574" i="2"/>
  <c r="G2570" i="2"/>
  <c r="G2557" i="2"/>
  <c r="G2537" i="2"/>
  <c r="G2519" i="2"/>
  <c r="G2502" i="2"/>
  <c r="H2487" i="2"/>
  <c r="H2486" i="2"/>
  <c r="H2485" i="2"/>
  <c r="G2487" i="2"/>
  <c r="G2486" i="2"/>
  <c r="G2485" i="2"/>
  <c r="H2484" i="2"/>
  <c r="G2484" i="2"/>
  <c r="H2473" i="2"/>
  <c r="H2472" i="2"/>
  <c r="H2471" i="2"/>
  <c r="H2470" i="2"/>
  <c r="H2469" i="2"/>
  <c r="G2473" i="2"/>
  <c r="G2472" i="2"/>
  <c r="G2471" i="2"/>
  <c r="G2470" i="2"/>
  <c r="G2469" i="2"/>
  <c r="H2468" i="2"/>
  <c r="G2468" i="2"/>
  <c r="H2457" i="2"/>
  <c r="H2456" i="2"/>
  <c r="H2455" i="2"/>
  <c r="H2454" i="2"/>
  <c r="H2453" i="2"/>
  <c r="G2457" i="2"/>
  <c r="F2458" i="2" s="1"/>
  <c r="G2456" i="2"/>
  <c r="G2455" i="2"/>
  <c r="G2454" i="2"/>
  <c r="G2453" i="2"/>
  <c r="H2452" i="2"/>
  <c r="G2452" i="2"/>
  <c r="H2441" i="2"/>
  <c r="H2440" i="2"/>
  <c r="G2441" i="2"/>
  <c r="G2440" i="2"/>
  <c r="H2439" i="2"/>
  <c r="G2439" i="2"/>
  <c r="H2428" i="2"/>
  <c r="H2427" i="2"/>
  <c r="H2426" i="2"/>
  <c r="H2425" i="2"/>
  <c r="H2424" i="2"/>
  <c r="H2423" i="2"/>
  <c r="H2422" i="2"/>
  <c r="H2421" i="2"/>
  <c r="H2420" i="2"/>
  <c r="H2419" i="2"/>
  <c r="H2418" i="2"/>
  <c r="H2417" i="2"/>
  <c r="H2416" i="2"/>
  <c r="G2428" i="2"/>
  <c r="G2427" i="2"/>
  <c r="G2426" i="2"/>
  <c r="G2425" i="2"/>
  <c r="G2424" i="2"/>
  <c r="G2423" i="2"/>
  <c r="G2422" i="2"/>
  <c r="G2421" i="2"/>
  <c r="G2420" i="2"/>
  <c r="G2419" i="2"/>
  <c r="G2418" i="2"/>
  <c r="G2417" i="2"/>
  <c r="G2416" i="2"/>
  <c r="H2415" i="2"/>
  <c r="G2415" i="2"/>
  <c r="H2404" i="2"/>
  <c r="H2403" i="2"/>
  <c r="H2402" i="2"/>
  <c r="H2401" i="2"/>
  <c r="H2400" i="2"/>
  <c r="H2399" i="2"/>
  <c r="H2398" i="2"/>
  <c r="G2404" i="2"/>
  <c r="G2403" i="2"/>
  <c r="G2402" i="2"/>
  <c r="G2401" i="2"/>
  <c r="G2400" i="2"/>
  <c r="G2399" i="2"/>
  <c r="G2398" i="2"/>
  <c r="H2397" i="2"/>
  <c r="G2397" i="2"/>
  <c r="H2386" i="2"/>
  <c r="H2385" i="2"/>
  <c r="H2384" i="2"/>
  <c r="H2383" i="2"/>
  <c r="H2382" i="2"/>
  <c r="H2381" i="2"/>
  <c r="H2380" i="2"/>
  <c r="H2379" i="2"/>
  <c r="H2378" i="2"/>
  <c r="H2377" i="2"/>
  <c r="H2376" i="2"/>
  <c r="H2375" i="2"/>
  <c r="H2374" i="2"/>
  <c r="G2386" i="2"/>
  <c r="G2385" i="2"/>
  <c r="G2384" i="2"/>
  <c r="G2383" i="2"/>
  <c r="G2382" i="2"/>
  <c r="G2381" i="2"/>
  <c r="G2380" i="2"/>
  <c r="G2379" i="2"/>
  <c r="G2378" i="2"/>
  <c r="G2377" i="2"/>
  <c r="G2376" i="2"/>
  <c r="G2375" i="2"/>
  <c r="G2374" i="2"/>
  <c r="H2373" i="2"/>
  <c r="G2373" i="2"/>
  <c r="H2362" i="2"/>
  <c r="H2361" i="2"/>
  <c r="H2360" i="2"/>
  <c r="G2362" i="2"/>
  <c r="G2361" i="2"/>
  <c r="G2360" i="2"/>
  <c r="H2359" i="2"/>
  <c r="G2359" i="2"/>
  <c r="H2348" i="2"/>
  <c r="H2347" i="2"/>
  <c r="H2346" i="2"/>
  <c r="H2345" i="2"/>
  <c r="G2348" i="2"/>
  <c r="G2347" i="2"/>
  <c r="G2346" i="2"/>
  <c r="G2345" i="2"/>
  <c r="H2344" i="2"/>
  <c r="G2344" i="2"/>
  <c r="H2333" i="2"/>
  <c r="H2332" i="2"/>
  <c r="H2331" i="2"/>
  <c r="H2330" i="2"/>
  <c r="H2329" i="2"/>
  <c r="H2328" i="2"/>
  <c r="H2327" i="2"/>
  <c r="H2326" i="2"/>
  <c r="H2325" i="2"/>
  <c r="H2324" i="2"/>
  <c r="H2323" i="2"/>
  <c r="H2322" i="2"/>
  <c r="H2321" i="2"/>
  <c r="G2333" i="2"/>
  <c r="G2332" i="2"/>
  <c r="G2331" i="2"/>
  <c r="G2330" i="2"/>
  <c r="G2329" i="2"/>
  <c r="G2328" i="2"/>
  <c r="G2327" i="2"/>
  <c r="G2326" i="2"/>
  <c r="G2325" i="2"/>
  <c r="G2324" i="2"/>
  <c r="G2323" i="2"/>
  <c r="G2322" i="2"/>
  <c r="G2321" i="2"/>
  <c r="H2320" i="2"/>
  <c r="G2320" i="2"/>
  <c r="H2309" i="2"/>
  <c r="F2313" i="2" s="1"/>
  <c r="G2309" i="2"/>
  <c r="H2308" i="2"/>
  <c r="G2308" i="2"/>
  <c r="H2307" i="2"/>
  <c r="G2307" i="2"/>
  <c r="H2306" i="2"/>
  <c r="G2306" i="2"/>
  <c r="H2295" i="2"/>
  <c r="H2294" i="2"/>
  <c r="H2293" i="2"/>
  <c r="G2295" i="2"/>
  <c r="G2294" i="2"/>
  <c r="G2293" i="2"/>
  <c r="H2292" i="2"/>
  <c r="G2292" i="2"/>
  <c r="H2281" i="2"/>
  <c r="H2280" i="2"/>
  <c r="H2279" i="2"/>
  <c r="H2278" i="2"/>
  <c r="H2277" i="2"/>
  <c r="H2276" i="2"/>
  <c r="H2275" i="2"/>
  <c r="H2274" i="2"/>
  <c r="H2273" i="2"/>
  <c r="H2272" i="2"/>
  <c r="H2271" i="2"/>
  <c r="H2270" i="2"/>
  <c r="H2269" i="2"/>
  <c r="G2281" i="2"/>
  <c r="G2280" i="2"/>
  <c r="G2279" i="2"/>
  <c r="G2278" i="2"/>
  <c r="G2277" i="2"/>
  <c r="G2276" i="2"/>
  <c r="G2275" i="2"/>
  <c r="G2274" i="2"/>
  <c r="G2273" i="2"/>
  <c r="G2272" i="2"/>
  <c r="G2271" i="2"/>
  <c r="G2270" i="2"/>
  <c r="G2269" i="2"/>
  <c r="H2268" i="2"/>
  <c r="G2268" i="2"/>
  <c r="H2257" i="2"/>
  <c r="H2256" i="2"/>
  <c r="H2255" i="2"/>
  <c r="H2254" i="2"/>
  <c r="G2257" i="2"/>
  <c r="G2256" i="2"/>
  <c r="G2255" i="2"/>
  <c r="G2254" i="2"/>
  <c r="H2242" i="2"/>
  <c r="H2241" i="2"/>
  <c r="H2240" i="2"/>
  <c r="H2239" i="2"/>
  <c r="H2238" i="2"/>
  <c r="H2237" i="2"/>
  <c r="H2236" i="2"/>
  <c r="H2235" i="2"/>
  <c r="H2234" i="2"/>
  <c r="H2233" i="2"/>
  <c r="H2232" i="2"/>
  <c r="G2242" i="2"/>
  <c r="G2241" i="2"/>
  <c r="G2240" i="2"/>
  <c r="G2239" i="2"/>
  <c r="G2238" i="2"/>
  <c r="G2237" i="2"/>
  <c r="G2236" i="2"/>
  <c r="G2235" i="2"/>
  <c r="G2234" i="2"/>
  <c r="G2233" i="2"/>
  <c r="G2232" i="2"/>
  <c r="H2221" i="2"/>
  <c r="H2220" i="2"/>
  <c r="H2219" i="2"/>
  <c r="H2218" i="2"/>
  <c r="H2217" i="2"/>
  <c r="H2216" i="2"/>
  <c r="H2215" i="2"/>
  <c r="H2214" i="2"/>
  <c r="H2213" i="2"/>
  <c r="H2212" i="2"/>
  <c r="H2211" i="2"/>
  <c r="H2210" i="2"/>
  <c r="H2209" i="2"/>
  <c r="H2208" i="2"/>
  <c r="G2221" i="2"/>
  <c r="G2220" i="2"/>
  <c r="G2219" i="2"/>
  <c r="G2218" i="2"/>
  <c r="G2217" i="2"/>
  <c r="G2216" i="2"/>
  <c r="G2215" i="2"/>
  <c r="G2214" i="2"/>
  <c r="G2213" i="2"/>
  <c r="G2212" i="2"/>
  <c r="G2211" i="2"/>
  <c r="G2210" i="2"/>
  <c r="G2209" i="2"/>
  <c r="G2208" i="2"/>
  <c r="H2197" i="2"/>
  <c r="H2196" i="2"/>
  <c r="H2195" i="2"/>
  <c r="H2194" i="2"/>
  <c r="H2193" i="2"/>
  <c r="H2192" i="2"/>
  <c r="H2191" i="2"/>
  <c r="H2190" i="2"/>
  <c r="H2189" i="2"/>
  <c r="H2188" i="2"/>
  <c r="H2187" i="2"/>
  <c r="H2186" i="2"/>
  <c r="H2185" i="2"/>
  <c r="H2184" i="2"/>
  <c r="H2183" i="2"/>
  <c r="G2197" i="2"/>
  <c r="G2196" i="2"/>
  <c r="G2195" i="2"/>
  <c r="G2194" i="2"/>
  <c r="G2193" i="2"/>
  <c r="G2192" i="2"/>
  <c r="G2191" i="2"/>
  <c r="G2190" i="2"/>
  <c r="G2189" i="2"/>
  <c r="G2188" i="2"/>
  <c r="G2187" i="2"/>
  <c r="G2186" i="2"/>
  <c r="G2185" i="2"/>
  <c r="G2184" i="2"/>
  <c r="G2183" i="2"/>
  <c r="H2158" i="2"/>
  <c r="H2157" i="2"/>
  <c r="H2156" i="2"/>
  <c r="H2154" i="2"/>
  <c r="H2153" i="2"/>
  <c r="H2152" i="2"/>
  <c r="H2151" i="2"/>
  <c r="G2158" i="2"/>
  <c r="G2157" i="2"/>
  <c r="G2156" i="2"/>
  <c r="G2154" i="2"/>
  <c r="G2153" i="2"/>
  <c r="G2152" i="2"/>
  <c r="G2151" i="2"/>
  <c r="H2140" i="2"/>
  <c r="F2143" i="2" s="1"/>
  <c r="G2140" i="2"/>
  <c r="F2141" i="2" s="1"/>
  <c r="H2127" i="2"/>
  <c r="H2125" i="2"/>
  <c r="H2123" i="2"/>
  <c r="H2121" i="2"/>
  <c r="H2119" i="2"/>
  <c r="H2117" i="2"/>
  <c r="H2115" i="2"/>
  <c r="H2106" i="2"/>
  <c r="H2103" i="2"/>
  <c r="H2100" i="2"/>
  <c r="H2096" i="2"/>
  <c r="H2094" i="2"/>
  <c r="H2092" i="2"/>
  <c r="H2091" i="2"/>
  <c r="H2089" i="2"/>
  <c r="G2127" i="2"/>
  <c r="G2125" i="2"/>
  <c r="G2123" i="2"/>
  <c r="G2121" i="2"/>
  <c r="G2119" i="2"/>
  <c r="G2117" i="2"/>
  <c r="G2115" i="2"/>
  <c r="G2106" i="2"/>
  <c r="G2103" i="2"/>
  <c r="G2100" i="2"/>
  <c r="G2096" i="2"/>
  <c r="G2094" i="2"/>
  <c r="G2092" i="2"/>
  <c r="G2091" i="2"/>
  <c r="G2089" i="2"/>
  <c r="H2069" i="2"/>
  <c r="H2059" i="2"/>
  <c r="H2049" i="2"/>
  <c r="H2047" i="2"/>
  <c r="H2045" i="2"/>
  <c r="H2041" i="2"/>
  <c r="G2069" i="2"/>
  <c r="G2059" i="2"/>
  <c r="G2049" i="2"/>
  <c r="G2047" i="2"/>
  <c r="G2045" i="2"/>
  <c r="G2041" i="2"/>
  <c r="H2023" i="2"/>
  <c r="G2023" i="2"/>
  <c r="H2021" i="2"/>
  <c r="G2021" i="2"/>
  <c r="H2019" i="2"/>
  <c r="G2019" i="2"/>
  <c r="H2007" i="2"/>
  <c r="G2007" i="2"/>
  <c r="H1997" i="2"/>
  <c r="G1997" i="2"/>
  <c r="H1987" i="2"/>
  <c r="G1987" i="2"/>
  <c r="H1985" i="2"/>
  <c r="G1985" i="2"/>
  <c r="H1983" i="2"/>
  <c r="G1983" i="2"/>
  <c r="H1980" i="2"/>
  <c r="G1980" i="2"/>
  <c r="H1976" i="2"/>
  <c r="G1976" i="2"/>
  <c r="H1975" i="2"/>
  <c r="G1975" i="2"/>
  <c r="H1969" i="2"/>
  <c r="G1969" i="2"/>
  <c r="H1967" i="2"/>
  <c r="G1967" i="2"/>
  <c r="H1958" i="2"/>
  <c r="G1958" i="2"/>
  <c r="H1956" i="2"/>
  <c r="G1956" i="2"/>
  <c r="H1953" i="2"/>
  <c r="G1953" i="2"/>
  <c r="H1950" i="2"/>
  <c r="G1950" i="2"/>
  <c r="H1948" i="2"/>
  <c r="G1948" i="2"/>
  <c r="H1946" i="2"/>
  <c r="G1946" i="2"/>
  <c r="H1939" i="2"/>
  <c r="G1939" i="2"/>
  <c r="H1932" i="2"/>
  <c r="G1932" i="2"/>
  <c r="H1925" i="2"/>
  <c r="G1925" i="2"/>
  <c r="H1915" i="2"/>
  <c r="G1915" i="2"/>
  <c r="H1905" i="2"/>
  <c r="G1905" i="2"/>
  <c r="H1894" i="2"/>
  <c r="G1894" i="2"/>
  <c r="H1875" i="2"/>
  <c r="H1873" i="2"/>
  <c r="H1871" i="2"/>
  <c r="H1859" i="2"/>
  <c r="H1849" i="2"/>
  <c r="H1839" i="2"/>
  <c r="H1837" i="2"/>
  <c r="H1835" i="2"/>
  <c r="H1832" i="2"/>
  <c r="H1828" i="2"/>
  <c r="H1827" i="2"/>
  <c r="H1821" i="2"/>
  <c r="H1819" i="2"/>
  <c r="H1810" i="2"/>
  <c r="H1808" i="2"/>
  <c r="H1805" i="2"/>
  <c r="H1802" i="2"/>
  <c r="H1800" i="2"/>
  <c r="H1798" i="2"/>
  <c r="H1791" i="2"/>
  <c r="H1784" i="2"/>
  <c r="H1777" i="2"/>
  <c r="H1767" i="2"/>
  <c r="H1757" i="2"/>
  <c r="H1746" i="2"/>
  <c r="G1875" i="2"/>
  <c r="G1873" i="2"/>
  <c r="G1871" i="2"/>
  <c r="G1859" i="2"/>
  <c r="G1849" i="2"/>
  <c r="G1839" i="2"/>
  <c r="G1837" i="2"/>
  <c r="G1835" i="2"/>
  <c r="G1832" i="2"/>
  <c r="G1828" i="2"/>
  <c r="G1827" i="2"/>
  <c r="G1821" i="2"/>
  <c r="G1819" i="2"/>
  <c r="G1810" i="2"/>
  <c r="G1808" i="2"/>
  <c r="G1805" i="2"/>
  <c r="G1802" i="2"/>
  <c r="G1800" i="2"/>
  <c r="G1798" i="2"/>
  <c r="G1791" i="2"/>
  <c r="G1784" i="2"/>
  <c r="G1777" i="2"/>
  <c r="G1767" i="2"/>
  <c r="G1757" i="2"/>
  <c r="G1746" i="2"/>
  <c r="H1732" i="2"/>
  <c r="H1734" i="2"/>
  <c r="G1734" i="2"/>
  <c r="G1732" i="2"/>
  <c r="H1735" i="2"/>
  <c r="G1735" i="2"/>
  <c r="H1733" i="2"/>
  <c r="G1733" i="2"/>
  <c r="H1725" i="2"/>
  <c r="G1725" i="2"/>
  <c r="H1716" i="2"/>
  <c r="G1716" i="2"/>
  <c r="H1706" i="2"/>
  <c r="G1706" i="2"/>
  <c r="H1697" i="2"/>
  <c r="G1697" i="2"/>
  <c r="H1693" i="2"/>
  <c r="G1693" i="2"/>
  <c r="H1678" i="2"/>
  <c r="G1678" i="2"/>
  <c r="H1653" i="2"/>
  <c r="H1644" i="2"/>
  <c r="H1634" i="2"/>
  <c r="H1625" i="2"/>
  <c r="H1621" i="2"/>
  <c r="H1606" i="2"/>
  <c r="H1661" i="2"/>
  <c r="H1663" i="2"/>
  <c r="G1663" i="2"/>
  <c r="G1661" i="2"/>
  <c r="G1653" i="2"/>
  <c r="G1644" i="2"/>
  <c r="G1634" i="2"/>
  <c r="G1625" i="2"/>
  <c r="G1621" i="2"/>
  <c r="G1606" i="2"/>
  <c r="H1592" i="2"/>
  <c r="G1592" i="2"/>
  <c r="H1577" i="2"/>
  <c r="G1577" i="2"/>
  <c r="H1568" i="2"/>
  <c r="G1568" i="2"/>
  <c r="H1558" i="2"/>
  <c r="G1558" i="2"/>
  <c r="H1549" i="2"/>
  <c r="G1549" i="2"/>
  <c r="H1545" i="2"/>
  <c r="G1545" i="2"/>
  <c r="H1537" i="2"/>
  <c r="G1537" i="2"/>
  <c r="H1525" i="2"/>
  <c r="G1525" i="2"/>
  <c r="H1510" i="2"/>
  <c r="G1510" i="2"/>
  <c r="H1493" i="2"/>
  <c r="G1493" i="2"/>
  <c r="H1480" i="2"/>
  <c r="G1480" i="2"/>
  <c r="H1467" i="2"/>
  <c r="G1467" i="2"/>
  <c r="H1438" i="2"/>
  <c r="H1429" i="2"/>
  <c r="H1419" i="2"/>
  <c r="H1410" i="2"/>
  <c r="H1406" i="2"/>
  <c r="H1398" i="2"/>
  <c r="H1386" i="2"/>
  <c r="H1371" i="2"/>
  <c r="H1354" i="2"/>
  <c r="H1341" i="2"/>
  <c r="H1328" i="2"/>
  <c r="H1453" i="2"/>
  <c r="G1453" i="2"/>
  <c r="G1438" i="2"/>
  <c r="G1429" i="2"/>
  <c r="G1419" i="2"/>
  <c r="G1410" i="2"/>
  <c r="G1406" i="2"/>
  <c r="G1398" i="2"/>
  <c r="G1386" i="2"/>
  <c r="G1371" i="2"/>
  <c r="G1354" i="2"/>
  <c r="G1341" i="2"/>
  <c r="G1328" i="2"/>
  <c r="H1294" i="2"/>
  <c r="H1284" i="2"/>
  <c r="H1275" i="2"/>
  <c r="H1271" i="2"/>
  <c r="H1263" i="2"/>
  <c r="H1247" i="2"/>
  <c r="H1234" i="2"/>
  <c r="H1221" i="2"/>
  <c r="H1303" i="2"/>
  <c r="H1314" i="2"/>
  <c r="G1314" i="2"/>
  <c r="G1303" i="2"/>
  <c r="G1294" i="2"/>
  <c r="G1284" i="2"/>
  <c r="G1275" i="2"/>
  <c r="G1271" i="2"/>
  <c r="G1263" i="2"/>
  <c r="G1247" i="2"/>
  <c r="G1234" i="2"/>
  <c r="G1221" i="2"/>
  <c r="H1207" i="2"/>
  <c r="G1207" i="2"/>
  <c r="H1193" i="2"/>
  <c r="G1193" i="2"/>
  <c r="H1184" i="2"/>
  <c r="G1184" i="2"/>
  <c r="H1174" i="2"/>
  <c r="G1174" i="2"/>
  <c r="H1165" i="2"/>
  <c r="G1165" i="2"/>
  <c r="H1161" i="2"/>
  <c r="G1161" i="2"/>
  <c r="H1153" i="2"/>
  <c r="G1153" i="2"/>
  <c r="H1138" i="2"/>
  <c r="G1138" i="2"/>
  <c r="H1122" i="2"/>
  <c r="G1122" i="2"/>
  <c r="H1108" i="2"/>
  <c r="G1108" i="2"/>
  <c r="H1095" i="2"/>
  <c r="G1095" i="2"/>
  <c r="H1082" i="2"/>
  <c r="G1082" i="2"/>
  <c r="H1068" i="2"/>
  <c r="G1068" i="2"/>
  <c r="H1054" i="2"/>
  <c r="G1054" i="2"/>
  <c r="H1045" i="2"/>
  <c r="G1045" i="2"/>
  <c r="H1035" i="2"/>
  <c r="G1035" i="2"/>
  <c r="H1026" i="2"/>
  <c r="G1026" i="2"/>
  <c r="H1022" i="2"/>
  <c r="G1022" i="2"/>
  <c r="H1014" i="2"/>
  <c r="G1014" i="2"/>
  <c r="H999" i="2"/>
  <c r="G999" i="2"/>
  <c r="H983" i="2"/>
  <c r="G983" i="2"/>
  <c r="H969" i="2"/>
  <c r="G969" i="2"/>
  <c r="H956" i="2"/>
  <c r="G956" i="2"/>
  <c r="H943" i="2"/>
  <c r="G943" i="2"/>
  <c r="H929" i="2"/>
  <c r="G929" i="2"/>
  <c r="H915" i="2"/>
  <c r="G915" i="2"/>
  <c r="H906" i="2"/>
  <c r="G906" i="2"/>
  <c r="H896" i="2"/>
  <c r="G896" i="2"/>
  <c r="H887" i="2"/>
  <c r="G887" i="2"/>
  <c r="H883" i="2"/>
  <c r="G883" i="2"/>
  <c r="H875" i="2"/>
  <c r="G875" i="2"/>
  <c r="H860" i="2"/>
  <c r="G860" i="2"/>
  <c r="H844" i="2"/>
  <c r="G844" i="2"/>
  <c r="H830" i="2"/>
  <c r="G830" i="2"/>
  <c r="H817" i="2"/>
  <c r="G817" i="2"/>
  <c r="H804" i="2"/>
  <c r="G804" i="2"/>
  <c r="H665" i="2"/>
  <c r="H678" i="2"/>
  <c r="H691" i="2"/>
  <c r="H705" i="2"/>
  <c r="H721" i="2"/>
  <c r="H736" i="2"/>
  <c r="H744" i="2"/>
  <c r="H748" i="2"/>
  <c r="H757" i="2"/>
  <c r="H767" i="2"/>
  <c r="H776" i="2"/>
  <c r="H790" i="2"/>
  <c r="G790" i="2"/>
  <c r="G776" i="2"/>
  <c r="G767" i="2"/>
  <c r="G757" i="2"/>
  <c r="G748" i="2"/>
  <c r="G744" i="2"/>
  <c r="G736" i="2"/>
  <c r="G721" i="2"/>
  <c r="G705" i="2"/>
  <c r="G691" i="2"/>
  <c r="G678" i="2"/>
  <c r="G665" i="2"/>
  <c r="H539" i="2"/>
  <c r="H552" i="2"/>
  <c r="H566" i="2"/>
  <c r="H582" i="2"/>
  <c r="H597" i="2"/>
  <c r="H605" i="2"/>
  <c r="H609" i="2"/>
  <c r="H618" i="2"/>
  <c r="H628" i="2"/>
  <c r="H637" i="2"/>
  <c r="H651" i="2"/>
  <c r="G651" i="2"/>
  <c r="G637" i="2"/>
  <c r="G628" i="2"/>
  <c r="G618" i="2"/>
  <c r="G609" i="2"/>
  <c r="G605" i="2"/>
  <c r="G597" i="2"/>
  <c r="G582" i="2"/>
  <c r="G566" i="2"/>
  <c r="G552" i="2"/>
  <c r="G539" i="2"/>
  <c r="H526" i="2"/>
  <c r="G526" i="2"/>
  <c r="H512" i="2"/>
  <c r="H511" i="2"/>
  <c r="H510" i="2"/>
  <c r="H509" i="2"/>
  <c r="G512" i="2"/>
  <c r="G511" i="2"/>
  <c r="G510" i="2"/>
  <c r="G509" i="2"/>
  <c r="H508" i="2"/>
  <c r="G508" i="2"/>
  <c r="H496" i="2"/>
  <c r="H495" i="2"/>
  <c r="H494" i="2"/>
  <c r="H493" i="2"/>
  <c r="H492" i="2"/>
  <c r="H491" i="2"/>
  <c r="H490" i="2"/>
  <c r="H488" i="2"/>
  <c r="H486" i="2"/>
  <c r="G496" i="2"/>
  <c r="G495" i="2"/>
  <c r="G494" i="2"/>
  <c r="G493" i="2"/>
  <c r="G492" i="2"/>
  <c r="G491" i="2"/>
  <c r="G490" i="2"/>
  <c r="G488" i="2"/>
  <c r="G486" i="2"/>
  <c r="H484" i="2"/>
  <c r="G484" i="2"/>
  <c r="G473" i="2"/>
  <c r="H473" i="2"/>
  <c r="H471" i="2"/>
  <c r="G471" i="2"/>
  <c r="H459" i="2"/>
  <c r="H458" i="2"/>
  <c r="H457" i="2"/>
  <c r="H456" i="2"/>
  <c r="H455" i="2"/>
  <c r="H454" i="2"/>
  <c r="H453" i="2"/>
  <c r="H451" i="2"/>
  <c r="H452" i="2"/>
  <c r="H450" i="2"/>
  <c r="H448" i="2"/>
  <c r="G459" i="2"/>
  <c r="G458" i="2"/>
  <c r="G457" i="2"/>
  <c r="G456" i="2"/>
  <c r="G455" i="2"/>
  <c r="G454" i="2"/>
  <c r="G453" i="2"/>
  <c r="G452" i="2"/>
  <c r="G451" i="2"/>
  <c r="G450" i="2"/>
  <c r="G448" i="2"/>
  <c r="H436" i="2"/>
  <c r="H435" i="2"/>
  <c r="H434" i="2"/>
  <c r="H433" i="2"/>
  <c r="H432" i="2"/>
  <c r="H431" i="2"/>
  <c r="H430" i="2"/>
  <c r="H429" i="2"/>
  <c r="H428" i="2"/>
  <c r="H427" i="2"/>
  <c r="H426" i="2"/>
  <c r="G436" i="2"/>
  <c r="G435" i="2"/>
  <c r="G434" i="2"/>
  <c r="G433" i="2"/>
  <c r="G432" i="2"/>
  <c r="G431" i="2"/>
  <c r="G430" i="2"/>
  <c r="G429" i="2"/>
  <c r="G428" i="2"/>
  <c r="G427" i="2"/>
  <c r="G426" i="2"/>
  <c r="G425" i="2"/>
  <c r="H425" i="2"/>
  <c r="H423" i="2"/>
  <c r="G423" i="2"/>
  <c r="H412" i="2"/>
  <c r="H411" i="2"/>
  <c r="H410" i="2"/>
  <c r="H409" i="2"/>
  <c r="H408" i="2"/>
  <c r="H407" i="2"/>
  <c r="H406" i="2"/>
  <c r="H405" i="2"/>
  <c r="H404" i="2"/>
  <c r="H403" i="2"/>
  <c r="H402" i="2"/>
  <c r="G412" i="2"/>
  <c r="G411" i="2"/>
  <c r="G410" i="2"/>
  <c r="G409" i="2"/>
  <c r="G408" i="2"/>
  <c r="G407" i="2"/>
  <c r="G406" i="2"/>
  <c r="G405" i="2"/>
  <c r="G404" i="2"/>
  <c r="G403" i="2"/>
  <c r="G402" i="2"/>
  <c r="G401" i="2"/>
  <c r="H401" i="2"/>
  <c r="H399" i="2"/>
  <c r="G399" i="2"/>
  <c r="H387" i="2"/>
  <c r="H386" i="2"/>
  <c r="H385" i="2"/>
  <c r="H384" i="2"/>
  <c r="H383" i="2"/>
  <c r="H382" i="2"/>
  <c r="H381" i="2"/>
  <c r="H380" i="2"/>
  <c r="G387" i="2"/>
  <c r="G386" i="2"/>
  <c r="G385" i="2"/>
  <c r="G384" i="2"/>
  <c r="G383" i="2"/>
  <c r="G382" i="2"/>
  <c r="G381" i="2"/>
  <c r="G380" i="2"/>
  <c r="H379" i="2"/>
  <c r="G379" i="2"/>
  <c r="H377" i="2"/>
  <c r="G377" i="2"/>
  <c r="H366" i="2"/>
  <c r="H365" i="2"/>
  <c r="H364" i="2"/>
  <c r="H363" i="2"/>
  <c r="H362" i="2"/>
  <c r="H361" i="2"/>
  <c r="H360" i="2"/>
  <c r="H359" i="2"/>
  <c r="G366" i="2"/>
  <c r="G365" i="2"/>
  <c r="G364" i="2"/>
  <c r="G363" i="2"/>
  <c r="G362" i="2"/>
  <c r="G361" i="2"/>
  <c r="G360" i="2"/>
  <c r="G359" i="2"/>
  <c r="H358" i="2"/>
  <c r="G358" i="2"/>
  <c r="H261" i="2"/>
  <c r="H260" i="2"/>
  <c r="H259" i="2"/>
  <c r="H258" i="2"/>
  <c r="H257" i="2"/>
  <c r="H256" i="2"/>
  <c r="H255" i="2"/>
  <c r="H254" i="2"/>
  <c r="H253" i="2"/>
  <c r="H252" i="2"/>
  <c r="H251" i="2"/>
  <c r="H250" i="2"/>
  <c r="H249" i="2"/>
  <c r="H248" i="2"/>
  <c r="H247" i="2"/>
  <c r="G261" i="2"/>
  <c r="G260" i="2"/>
  <c r="G259" i="2"/>
  <c r="G258" i="2"/>
  <c r="G257" i="2"/>
  <c r="G256" i="2"/>
  <c r="G255" i="2"/>
  <c r="G254" i="2"/>
  <c r="G253" i="2"/>
  <c r="G252" i="2"/>
  <c r="G251" i="2"/>
  <c r="G250" i="2"/>
  <c r="G249" i="2"/>
  <c r="G248" i="2"/>
  <c r="G247" i="2"/>
  <c r="H246" i="2"/>
  <c r="G246" i="2"/>
  <c r="H244" i="2"/>
  <c r="G244" i="2"/>
  <c r="H232" i="2"/>
  <c r="H231" i="2"/>
  <c r="H230" i="2"/>
  <c r="H229" i="2"/>
  <c r="H228" i="2"/>
  <c r="H227" i="2"/>
  <c r="H226" i="2"/>
  <c r="H225" i="2"/>
  <c r="H224" i="2"/>
  <c r="H223" i="2"/>
  <c r="H222" i="2"/>
  <c r="H221" i="2"/>
  <c r="H220" i="2"/>
  <c r="H219" i="2"/>
  <c r="H218" i="2"/>
  <c r="H217" i="2"/>
  <c r="G232" i="2"/>
  <c r="G231" i="2"/>
  <c r="G230" i="2"/>
  <c r="G229" i="2"/>
  <c r="G228" i="2"/>
  <c r="G227" i="2"/>
  <c r="G226" i="2"/>
  <c r="G225" i="2"/>
  <c r="G224" i="2"/>
  <c r="G223" i="2"/>
  <c r="G222" i="2"/>
  <c r="G221" i="2"/>
  <c r="G220" i="2"/>
  <c r="G219" i="2"/>
  <c r="G218" i="2"/>
  <c r="G217" i="2"/>
  <c r="H216" i="2"/>
  <c r="G216" i="2"/>
  <c r="H214" i="2"/>
  <c r="G214" i="2"/>
  <c r="H202" i="2"/>
  <c r="H201" i="2"/>
  <c r="H200" i="2"/>
  <c r="H199" i="2"/>
  <c r="H198" i="2"/>
  <c r="H197" i="2"/>
  <c r="H196" i="2"/>
  <c r="H195" i="2"/>
  <c r="H194" i="2"/>
  <c r="H193" i="2"/>
  <c r="H192" i="2"/>
  <c r="H191" i="2"/>
  <c r="H190" i="2"/>
  <c r="H189" i="2"/>
  <c r="H188" i="2"/>
  <c r="G202" i="2"/>
  <c r="G201" i="2"/>
  <c r="G200" i="2"/>
  <c r="G199" i="2"/>
  <c r="G198" i="2"/>
  <c r="G197" i="2"/>
  <c r="G196" i="2"/>
  <c r="G195" i="2"/>
  <c r="G194" i="2"/>
  <c r="G193" i="2"/>
  <c r="G192" i="2"/>
  <c r="G191" i="2"/>
  <c r="G190" i="2"/>
  <c r="G189" i="2"/>
  <c r="G188" i="2"/>
  <c r="G187" i="2"/>
  <c r="H187" i="2"/>
  <c r="H185" i="2"/>
  <c r="G185" i="2"/>
  <c r="H345" i="2"/>
  <c r="H344" i="2"/>
  <c r="H343" i="2"/>
  <c r="H342" i="2"/>
  <c r="H341" i="2"/>
  <c r="H340" i="2"/>
  <c r="H339" i="2"/>
  <c r="H338" i="2"/>
  <c r="H337" i="2"/>
  <c r="H336" i="2"/>
  <c r="H335" i="2"/>
  <c r="H334" i="2"/>
  <c r="H333" i="2"/>
  <c r="H332" i="2"/>
  <c r="H331" i="2"/>
  <c r="H330" i="2"/>
  <c r="G345" i="2"/>
  <c r="G344" i="2"/>
  <c r="G343" i="2"/>
  <c r="G342" i="2"/>
  <c r="G341" i="2"/>
  <c r="G340" i="2"/>
  <c r="G339" i="2"/>
  <c r="G338" i="2"/>
  <c r="G337" i="2"/>
  <c r="G336" i="2"/>
  <c r="G335" i="2"/>
  <c r="G334" i="2"/>
  <c r="G333" i="2"/>
  <c r="G332" i="2"/>
  <c r="G331" i="2"/>
  <c r="G330" i="2"/>
  <c r="H328" i="2"/>
  <c r="G328" i="2"/>
  <c r="H315" i="2"/>
  <c r="H314" i="2"/>
  <c r="H313" i="2"/>
  <c r="H312" i="2"/>
  <c r="H311" i="2"/>
  <c r="H310" i="2"/>
  <c r="H309" i="2"/>
  <c r="H308" i="2"/>
  <c r="H307" i="2"/>
  <c r="H306" i="2"/>
  <c r="H305" i="2"/>
  <c r="H304" i="2"/>
  <c r="H303" i="2"/>
  <c r="H302" i="2"/>
  <c r="H301" i="2"/>
  <c r="H300" i="2"/>
  <c r="G315" i="2"/>
  <c r="G314" i="2"/>
  <c r="G313" i="2"/>
  <c r="G312" i="2"/>
  <c r="G311" i="2"/>
  <c r="G310" i="2"/>
  <c r="G309" i="2"/>
  <c r="G308" i="2"/>
  <c r="G307" i="2"/>
  <c r="G306" i="2"/>
  <c r="G305" i="2"/>
  <c r="G304" i="2"/>
  <c r="G303" i="2"/>
  <c r="G302" i="2"/>
  <c r="G301" i="2"/>
  <c r="G300" i="2"/>
  <c r="H299" i="2"/>
  <c r="G299" i="2"/>
  <c r="H297" i="2"/>
  <c r="G297" i="2"/>
  <c r="H286" i="2"/>
  <c r="H285" i="2"/>
  <c r="H284" i="2"/>
  <c r="H283" i="2"/>
  <c r="H282" i="2"/>
  <c r="H281" i="2"/>
  <c r="H280" i="2"/>
  <c r="H279" i="2"/>
  <c r="H278" i="2"/>
  <c r="H277" i="2"/>
  <c r="H276" i="2"/>
  <c r="G286" i="2"/>
  <c r="G285" i="2"/>
  <c r="G284" i="2"/>
  <c r="G283" i="2"/>
  <c r="G282" i="2"/>
  <c r="G281" i="2"/>
  <c r="G280" i="2"/>
  <c r="G279" i="2"/>
  <c r="G278" i="2"/>
  <c r="G277" i="2"/>
  <c r="G276" i="2"/>
  <c r="H275" i="2"/>
  <c r="G275" i="2"/>
  <c r="H273" i="2"/>
  <c r="G273" i="2"/>
  <c r="F3046" i="2" l="1"/>
  <c r="F3047" i="2" s="1"/>
  <c r="F2033" i="2"/>
  <c r="F3048" i="2"/>
  <c r="F5751" i="2"/>
  <c r="F931" i="2"/>
  <c r="F1070" i="2"/>
  <c r="F1209" i="2"/>
  <c r="F1594" i="2"/>
  <c r="F4137" i="2"/>
  <c r="F4365" i="2"/>
  <c r="F4424" i="2"/>
  <c r="F5369" i="2"/>
  <c r="F5457" i="2"/>
  <c r="C16" i="3"/>
  <c r="F5784" i="2"/>
  <c r="E17" i="3" s="1"/>
  <c r="F4135" i="2"/>
  <c r="C4177" i="2" s="1"/>
  <c r="C12" i="3" s="1"/>
  <c r="F4313" i="2"/>
  <c r="F5226" i="2"/>
  <c r="F5209" i="2"/>
  <c r="F5303" i="2"/>
  <c r="F5338" i="2"/>
  <c r="F5366" i="2"/>
  <c r="F5818" i="2"/>
  <c r="E18" i="3" s="1"/>
  <c r="F474" i="2"/>
  <c r="F1736" i="2"/>
  <c r="F3960" i="2"/>
  <c r="F3976" i="2"/>
  <c r="F3978" i="2"/>
  <c r="F4007" i="2"/>
  <c r="F4009" i="2"/>
  <c r="F4023" i="2"/>
  <c r="F4039" i="2"/>
  <c r="F4072" i="2"/>
  <c r="F4273" i="2"/>
  <c r="C4280" i="2" s="1"/>
  <c r="C13" i="3" s="1"/>
  <c r="F4311" i="2"/>
  <c r="F4421" i="2"/>
  <c r="F4467" i="2"/>
  <c r="F4468" i="2" s="1"/>
  <c r="F4746" i="2"/>
  <c r="F4748" i="2"/>
  <c r="F4766" i="2"/>
  <c r="F4799" i="2"/>
  <c r="F4840" i="2"/>
  <c r="F4843" i="2"/>
  <c r="F4913" i="2"/>
  <c r="F5002" i="2"/>
  <c r="F5029" i="2"/>
  <c r="F5052" i="2"/>
  <c r="F5077" i="2"/>
  <c r="F5080" i="2"/>
  <c r="F5223" i="2"/>
  <c r="F5502" i="2"/>
  <c r="F5505" i="2"/>
  <c r="F5636" i="2"/>
  <c r="C15" i="3" s="1"/>
  <c r="F5639" i="2"/>
  <c r="E15" i="3" s="1"/>
  <c r="F3926" i="2"/>
  <c r="C9" i="3" s="1"/>
  <c r="F4937" i="2"/>
  <c r="F4940" i="2"/>
  <c r="F4970" i="2"/>
  <c r="F4325" i="2"/>
  <c r="F4422" i="2"/>
  <c r="F4717" i="2"/>
  <c r="F4987" i="2"/>
  <c r="F5176" i="2"/>
  <c r="F3113" i="2"/>
  <c r="F4328" i="2"/>
  <c r="F3397" i="2"/>
  <c r="F4768" i="2"/>
  <c r="F4796" i="2"/>
  <c r="F4824" i="2"/>
  <c r="F4916" i="2"/>
  <c r="F5136" i="2"/>
  <c r="F5138" i="2"/>
  <c r="F5174" i="2"/>
  <c r="F5189" i="2"/>
  <c r="F5192" i="2"/>
  <c r="F5206" i="2"/>
  <c r="F5207" i="2" s="1"/>
  <c r="F5260" i="2"/>
  <c r="F5278" i="2"/>
  <c r="F5281" i="2"/>
  <c r="F5300" i="2"/>
  <c r="F5335" i="2"/>
  <c r="F5336" i="2" s="1"/>
  <c r="F5454" i="2"/>
  <c r="F5478" i="2"/>
  <c r="F5481" i="2"/>
  <c r="F4362" i="2"/>
  <c r="F4597" i="2"/>
  <c r="F4600" i="2"/>
  <c r="F4666" i="2"/>
  <c r="F4668" i="2"/>
  <c r="F4715" i="2"/>
  <c r="F4951" i="2"/>
  <c r="F4967" i="2"/>
  <c r="F4984" i="2"/>
  <c r="F4999" i="2"/>
  <c r="F5032" i="2"/>
  <c r="F5055" i="2"/>
  <c r="F5263" i="2"/>
  <c r="F5490" i="2"/>
  <c r="F5753" i="2"/>
  <c r="F5782" i="2"/>
  <c r="F5816" i="2"/>
  <c r="C18" i="3" s="1"/>
  <c r="F4827" i="2"/>
  <c r="F4887" i="2"/>
  <c r="F4884" i="2"/>
  <c r="F5880" i="2"/>
  <c r="E19" i="3" s="1"/>
  <c r="F5878" i="2"/>
  <c r="C19" i="3" s="1"/>
  <c r="F4896" i="2"/>
  <c r="F5514" i="2"/>
  <c r="F316" i="2"/>
  <c r="F262" i="2"/>
  <c r="F388" i="2"/>
  <c r="F413" i="2"/>
  <c r="F1665" i="2"/>
  <c r="F3188" i="2"/>
  <c r="F3486" i="2"/>
  <c r="F3823" i="2"/>
  <c r="F3928" i="2"/>
  <c r="F3962" i="2"/>
  <c r="F4041" i="2"/>
  <c r="F4208" i="2"/>
  <c r="F4207" i="2" s="1"/>
  <c r="F933" i="2"/>
  <c r="F1072" i="2"/>
  <c r="F1211" i="2"/>
  <c r="F1596" i="2"/>
  <c r="F3945" i="2"/>
  <c r="F3946" i="2" s="1"/>
  <c r="F4172" i="2"/>
  <c r="F4275" i="2"/>
  <c r="F346" i="2"/>
  <c r="F233" i="2"/>
  <c r="F653" i="2"/>
  <c r="F2222" i="2"/>
  <c r="F2363" i="2"/>
  <c r="F2387" i="2"/>
  <c r="F2405" i="2"/>
  <c r="F2429" i="2"/>
  <c r="F3073" i="2"/>
  <c r="F3434" i="2"/>
  <c r="F3553" i="2"/>
  <c r="F3749" i="2"/>
  <c r="F4025" i="2"/>
  <c r="F4074" i="2"/>
  <c r="F4095" i="2"/>
  <c r="F287" i="2"/>
  <c r="F203" i="2"/>
  <c r="F367" i="2"/>
  <c r="F497" i="2"/>
  <c r="F513" i="2"/>
  <c r="F2030" i="2"/>
  <c r="F2031" i="2" s="1"/>
  <c r="F2225" i="2"/>
  <c r="F2258" i="2"/>
  <c r="F2261" i="2"/>
  <c r="F2282" i="2"/>
  <c r="F2296" i="2"/>
  <c r="F2310" i="2"/>
  <c r="F2311" i="2" s="1"/>
  <c r="F2334" i="2"/>
  <c r="F2349" i="2"/>
  <c r="F3103" i="2"/>
  <c r="F3325" i="2"/>
  <c r="F3601" i="2"/>
  <c r="F3637" i="2"/>
  <c r="F4052" i="2"/>
  <c r="F4094" i="2"/>
  <c r="F4274" i="2"/>
  <c r="F3821" i="2"/>
  <c r="F290" i="2"/>
  <c r="F319" i="2"/>
  <c r="F349" i="2"/>
  <c r="F206" i="2"/>
  <c r="F236" i="2"/>
  <c r="F265" i="2"/>
  <c r="F370" i="2"/>
  <c r="F391" i="2"/>
  <c r="F416" i="2"/>
  <c r="F440" i="2"/>
  <c r="F463" i="2"/>
  <c r="F477" i="2"/>
  <c r="F500" i="2"/>
  <c r="F515" i="2"/>
  <c r="F655" i="2"/>
  <c r="F1457" i="2"/>
  <c r="F1738" i="2"/>
  <c r="F1885" i="2"/>
  <c r="F2132" i="2"/>
  <c r="F2161" i="2"/>
  <c r="F2201" i="2"/>
  <c r="F2246" i="2"/>
  <c r="F2285" i="2"/>
  <c r="F2299" i="2"/>
  <c r="F2337" i="2"/>
  <c r="F2352" i="2"/>
  <c r="F2366" i="2"/>
  <c r="F2390" i="2"/>
  <c r="F2408" i="2"/>
  <c r="F2432" i="2"/>
  <c r="F2445" i="2"/>
  <c r="F2461" i="2"/>
  <c r="F2459" i="2" s="1"/>
  <c r="F2477" i="2"/>
  <c r="F2490" i="2"/>
  <c r="F2596" i="2"/>
  <c r="F2656" i="2"/>
  <c r="F2788" i="2"/>
  <c r="F2791" i="2"/>
  <c r="F2816" i="2"/>
  <c r="F2818" i="2"/>
  <c r="F2836" i="2"/>
  <c r="F2838" i="2"/>
  <c r="F2856" i="2"/>
  <c r="F2858" i="2"/>
  <c r="F2876" i="2"/>
  <c r="F2878" i="2"/>
  <c r="F2896" i="2"/>
  <c r="F2898" i="2"/>
  <c r="F2916" i="2"/>
  <c r="F2918" i="2"/>
  <c r="F2936" i="2"/>
  <c r="F2938" i="2"/>
  <c r="F2956" i="2"/>
  <c r="F2958" i="2"/>
  <c r="F2981" i="2"/>
  <c r="F2983" i="2"/>
  <c r="F2998" i="2"/>
  <c r="F3000" i="2"/>
  <c r="F3016" i="2"/>
  <c r="F3327" i="2"/>
  <c r="F3432" i="2"/>
  <c r="F3433" i="2" s="1"/>
  <c r="F3484" i="2"/>
  <c r="F3551" i="2"/>
  <c r="F3574" i="2"/>
  <c r="F3576" i="2"/>
  <c r="F3599" i="2"/>
  <c r="F3747" i="2"/>
  <c r="F2442" i="2"/>
  <c r="F2474" i="2"/>
  <c r="F2475" i="2" s="1"/>
  <c r="F2488" i="2"/>
  <c r="F2594" i="2"/>
  <c r="F2595" i="2" s="1"/>
  <c r="F2653" i="2"/>
  <c r="F2711" i="2"/>
  <c r="F3018" i="2"/>
  <c r="F3101" i="2"/>
  <c r="F3186" i="2"/>
  <c r="F2728" i="2"/>
  <c r="F2745" i="2"/>
  <c r="F3234" i="2"/>
  <c r="F2714" i="2"/>
  <c r="F437" i="2"/>
  <c r="F3360" i="2"/>
  <c r="F794" i="2"/>
  <c r="F460" i="2"/>
  <c r="F792" i="2"/>
  <c r="F1315" i="2"/>
  <c r="F1317" i="2"/>
  <c r="F1455" i="2"/>
  <c r="F1667" i="2"/>
  <c r="F1882" i="2"/>
  <c r="F2079" i="2"/>
  <c r="F2082" i="2"/>
  <c r="F2129" i="2"/>
  <c r="F2159" i="2"/>
  <c r="F2198" i="2"/>
  <c r="F2243" i="2"/>
  <c r="F2142" i="2"/>
  <c r="F2388" i="2" l="1"/>
  <c r="F3977" i="2"/>
  <c r="F2364" i="2"/>
  <c r="F2283" i="2"/>
  <c r="F4968" i="2"/>
  <c r="F5137" i="2"/>
  <c r="F5367" i="2"/>
  <c r="F1737" i="2"/>
  <c r="F4008" i="2"/>
  <c r="F2160" i="2"/>
  <c r="F1071" i="2"/>
  <c r="F2259" i="2"/>
  <c r="F438" i="2"/>
  <c r="F2406" i="2"/>
  <c r="F4747" i="2"/>
  <c r="F2430" i="2"/>
  <c r="F3187" i="2"/>
  <c r="F2654" i="2"/>
  <c r="F932" i="2"/>
  <c r="F5030" i="2"/>
  <c r="F5279" i="2"/>
  <c r="F4841" i="2"/>
  <c r="F4985" i="2"/>
  <c r="F1210" i="2"/>
  <c r="F4767" i="2"/>
  <c r="F389" i="2"/>
  <c r="F5817" i="2"/>
  <c r="F288" i="2"/>
  <c r="F5479" i="2"/>
  <c r="F5503" i="2"/>
  <c r="F1456" i="2"/>
  <c r="F2982" i="2"/>
  <c r="F2897" i="2"/>
  <c r="F654" i="2"/>
  <c r="F368" i="2"/>
  <c r="F4024" i="2"/>
  <c r="F2489" i="2"/>
  <c r="F2350" i="2"/>
  <c r="F475" i="2"/>
  <c r="F204" i="2"/>
  <c r="F2223" i="2"/>
  <c r="F1595" i="2"/>
  <c r="F347" i="2"/>
  <c r="F4040" i="2"/>
  <c r="F5175" i="2"/>
  <c r="F4326" i="2"/>
  <c r="F4938" i="2"/>
  <c r="F5078" i="2"/>
  <c r="F5000" i="2"/>
  <c r="F4136" i="2"/>
  <c r="F4363" i="2"/>
  <c r="F2130" i="2"/>
  <c r="F263" i="2"/>
  <c r="F5053" i="2"/>
  <c r="F5301" i="2"/>
  <c r="F4914" i="2"/>
  <c r="F4312" i="2"/>
  <c r="F2957" i="2"/>
  <c r="F2917" i="2"/>
  <c r="F2837" i="2"/>
  <c r="F2335" i="2"/>
  <c r="F2244" i="2"/>
  <c r="F514" i="2"/>
  <c r="F4073" i="2"/>
  <c r="C4179" i="2"/>
  <c r="C4178" i="2" s="1"/>
  <c r="F3961" i="2"/>
  <c r="F4825" i="2"/>
  <c r="F2789" i="2"/>
  <c r="C2753" i="2"/>
  <c r="E5" i="3" s="1"/>
  <c r="F3748" i="2"/>
  <c r="F5637" i="2"/>
  <c r="F5261" i="2"/>
  <c r="C5462" i="2"/>
  <c r="F5224" i="2"/>
  <c r="F2999" i="2"/>
  <c r="F2877" i="2"/>
  <c r="D15" i="3"/>
  <c r="C5523" i="2"/>
  <c r="C4102" i="2"/>
  <c r="E11" i="3" s="1"/>
  <c r="F4716" i="2"/>
  <c r="C5521" i="2"/>
  <c r="C5464" i="2"/>
  <c r="C5087" i="2"/>
  <c r="F2297" i="2"/>
  <c r="F317" i="2"/>
  <c r="F4171" i="2"/>
  <c r="F5783" i="2"/>
  <c r="C17" i="3"/>
  <c r="D17" i="3" s="1"/>
  <c r="F5455" i="2"/>
  <c r="F4797" i="2"/>
  <c r="C5085" i="2"/>
  <c r="C4773" i="2"/>
  <c r="C4804" i="2" s="1"/>
  <c r="C4100" i="2"/>
  <c r="C11" i="3" s="1"/>
  <c r="F5752" i="2"/>
  <c r="E16" i="3"/>
  <c r="D16" i="3" s="1"/>
  <c r="C4775" i="2"/>
  <c r="C5345" i="2"/>
  <c r="C4282" i="2"/>
  <c r="D19" i="3"/>
  <c r="C5343" i="2"/>
  <c r="D18" i="3"/>
  <c r="C3983" i="2"/>
  <c r="C10" i="3" s="1"/>
  <c r="C3985" i="2"/>
  <c r="F3927" i="2"/>
  <c r="E9" i="3"/>
  <c r="D9" i="3" s="1"/>
  <c r="F4667" i="2"/>
  <c r="C3830" i="2"/>
  <c r="C3828" i="2"/>
  <c r="C8" i="3" s="1"/>
  <c r="F3600" i="2"/>
  <c r="C3607" i="2"/>
  <c r="C7" i="3" s="1"/>
  <c r="F793" i="2"/>
  <c r="C3405" i="2"/>
  <c r="E6" i="3" s="1"/>
  <c r="C3609" i="2"/>
  <c r="F5190" i="2"/>
  <c r="F2080" i="2"/>
  <c r="F1316" i="2"/>
  <c r="C2751" i="2"/>
  <c r="C5" i="3" s="1"/>
  <c r="C3403" i="2"/>
  <c r="F4598" i="2"/>
  <c r="F2443" i="2"/>
  <c r="F2937" i="2"/>
  <c r="F2857" i="2"/>
  <c r="F2817" i="2"/>
  <c r="C2168" i="2"/>
  <c r="F5879" i="2"/>
  <c r="F2199" i="2"/>
  <c r="F1883" i="2"/>
  <c r="C2166" i="2"/>
  <c r="C4" i="3" s="1"/>
  <c r="F3822" i="2"/>
  <c r="F4885" i="2"/>
  <c r="F3326" i="2"/>
  <c r="F3102" i="2"/>
  <c r="F3552" i="2"/>
  <c r="F498" i="2"/>
  <c r="F414" i="2"/>
  <c r="F234" i="2"/>
  <c r="F1666" i="2"/>
  <c r="F461" i="2"/>
  <c r="F3017" i="2"/>
  <c r="F3485" i="2"/>
  <c r="F2712" i="2"/>
  <c r="F3575" i="2"/>
  <c r="C4774" i="2" l="1"/>
  <c r="E12" i="3"/>
  <c r="D12" i="3" s="1"/>
  <c r="C5463" i="2"/>
  <c r="C5522" i="2"/>
  <c r="C4101" i="2"/>
  <c r="D11" i="3"/>
  <c r="C5086" i="2"/>
  <c r="C5530" i="2"/>
  <c r="C14" i="3" s="1"/>
  <c r="D5" i="3"/>
  <c r="C2752" i="2"/>
  <c r="C5344" i="2"/>
  <c r="C4806" i="2"/>
  <c r="C4805" i="2" s="1"/>
  <c r="C4281" i="2"/>
  <c r="E13" i="3"/>
  <c r="D13" i="3" s="1"/>
  <c r="C3984" i="2"/>
  <c r="E10" i="3"/>
  <c r="D10" i="3" s="1"/>
  <c r="C3829" i="2"/>
  <c r="E8" i="3"/>
  <c r="D8" i="3" s="1"/>
  <c r="C3608" i="2"/>
  <c r="E7" i="3"/>
  <c r="D7" i="3" s="1"/>
  <c r="C3404" i="2"/>
  <c r="C6" i="3"/>
  <c r="D6" i="3" s="1"/>
  <c r="C2167" i="2"/>
  <c r="E4" i="3"/>
  <c r="C5532" i="2" l="1"/>
  <c r="E14" i="3" s="1"/>
  <c r="D14" i="3" s="1"/>
  <c r="C20" i="3"/>
  <c r="D4" i="3"/>
  <c r="D20" i="3" l="1"/>
  <c r="C5531" i="2"/>
  <c r="E20" i="3"/>
</calcChain>
</file>

<file path=xl/sharedStrings.xml><?xml version="1.0" encoding="utf-8"?>
<sst xmlns="http://schemas.openxmlformats.org/spreadsheetml/2006/main" count="9656" uniqueCount="4649">
  <si>
    <t>Popunjava ponuđač</t>
  </si>
  <si>
    <t>Poz.</t>
  </si>
  <si>
    <t xml:space="preserve">Radovi na demontaži opreme </t>
  </si>
  <si>
    <t>J.m.</t>
  </si>
  <si>
    <t>Cena radova</t>
  </si>
  <si>
    <t>Marka-tip</t>
  </si>
  <si>
    <t>(samo za opremu koju isporučuje izvođač)</t>
  </si>
  <si>
    <t xml:space="preserve">Proizvođač/ zemlja proizvodnje </t>
  </si>
  <si>
    <t xml:space="preserve">Demontaža sabirnica-poprečne veze, izolatora, ovesne opreme, klema, tablica i oznaka od priključnog dalekovodnog portala do oba sistema Glavnih sabirnica u sve tri faze u polju 110 kV – E01 </t>
  </si>
  <si>
    <t>Kompl.</t>
  </si>
  <si>
    <t>A.1.1.2</t>
  </si>
  <si>
    <t>Demontaža primarnih veza visokonaponske opreme u sve tri faze u polju 110 kV – E01</t>
  </si>
  <si>
    <t>A.1.1.3</t>
  </si>
  <si>
    <r>
      <t>Demontaža</t>
    </r>
    <r>
      <rPr>
        <b/>
        <sz val="11"/>
        <color rgb="FFFF0000"/>
        <rFont val="Arial"/>
        <family val="2"/>
      </rPr>
      <t xml:space="preserve"> </t>
    </r>
    <r>
      <rPr>
        <b/>
        <sz val="11"/>
        <color theme="1"/>
        <rFont val="Arial"/>
        <family val="2"/>
      </rPr>
      <t>Kompleta od tri jednopolna uljna prekidača 123 kV sa po jednim motorno-opružnim pogonom po polu, sa ukupno tri motorno-opružna pogona u polju 110 kV – E01.</t>
    </r>
    <r>
      <rPr>
        <sz val="11"/>
        <color theme="1"/>
        <rFont val="Arial"/>
        <family val="2"/>
      </rPr>
      <t xml:space="preserve"> Demontaža podrazumeva iskope i uklanjanje temelja nosača pogona okvirnih dimenzija 3 x (100 cm x 75 cm x 110 cm). </t>
    </r>
  </si>
  <si>
    <t>Kom</t>
  </si>
  <si>
    <t>A.1.1.4</t>
  </si>
  <si>
    <t>Demontaža tropolnog sabirničkih rastavljača 123 kV, bez noževa za uzemljenje, Komplet sa ručnim polužnim pogonom u polju 110 kV – E01</t>
  </si>
  <si>
    <t>A.1.1.5</t>
  </si>
  <si>
    <t>Demontaža tropolnog izlaznog-linijskog rastavljača 123 kV, sa noževima za uzemljenje, Komplet sa ručnim polužnim pogonom polova i ručnim polužnim pogonom uzemljenja u polju 110 kV – E01</t>
  </si>
  <si>
    <t>A.1.1.6</t>
  </si>
  <si>
    <t>Demontaža strujnog mernog transformatora 123 kV u polju 110 kV – E01</t>
  </si>
  <si>
    <t>A.1.1.7</t>
  </si>
  <si>
    <t>Demontaža induktivnog naponskog mernog transformatora 123 kV u polju 110 kV – E01</t>
  </si>
  <si>
    <t>A.1.1.8</t>
  </si>
  <si>
    <r>
      <t>Demontaža VF prigušnice i kondenzatora 123 kV u polju 110 kV – E01.</t>
    </r>
    <r>
      <rPr>
        <sz val="11"/>
        <color theme="1"/>
        <rFont val="Arial"/>
        <family val="2"/>
      </rPr>
      <t xml:space="preserve"> </t>
    </r>
  </si>
  <si>
    <t>A.1.1.9</t>
  </si>
  <si>
    <r>
      <t>Demontaža ormana u polju 110 kV – E01.</t>
    </r>
    <r>
      <rPr>
        <sz val="11"/>
        <color theme="1"/>
        <rFont val="Arial"/>
        <family val="2"/>
      </rPr>
      <t xml:space="preserve"> Demontaža podrazumeva iskope i uklanjanje temelja nosača ormana u polju okvirnih dimenzija 100 cm x 55 cm x 100 cm</t>
    </r>
  </si>
  <si>
    <t>A.1.1.10</t>
  </si>
  <si>
    <r>
      <t>Demontaža Komandnih, mernih i signalnih kablova u polju 110 kV – E01.</t>
    </r>
    <r>
      <rPr>
        <sz val="11"/>
        <color theme="1"/>
        <rFont val="Arial"/>
        <family val="2"/>
      </rPr>
      <t xml:space="preserve"> Demontaža podrazumeva i neophodan iskop, izvlačenje kablova iz cevi i kanala i demontažu sa nosača aparata u okviru polja 110 kV – E01</t>
    </r>
  </si>
  <si>
    <t>A.1.1.11</t>
  </si>
  <si>
    <r>
      <t>Demontaža čeličnog nosača Kompleta od tri jednopolna uljna prekidača 123 kV u polju 110 kV – E01.</t>
    </r>
    <r>
      <rPr>
        <sz val="11"/>
        <color theme="1"/>
        <rFont val="Arial"/>
        <family val="2"/>
      </rPr>
      <t xml:space="preserve"> Demontaža podrazumeva iskope i uklanjanje temelja čeličnog nosača aparata okvirnih dimenzija 3 x (130 cm x 55 cm x 110 cm), demontažu i uklanjanje uzemljenja konstrukcije</t>
    </r>
  </si>
  <si>
    <t>A.1.1.12</t>
  </si>
  <si>
    <r>
      <t>Demontaža čeličnog nosača tropolnog sabirničkog rastavljača 123 kV, bez noževa za uzemljenje sa ručnim polužnim pogonom u polju 110 kV – E01.</t>
    </r>
    <r>
      <rPr>
        <sz val="11"/>
        <color theme="1"/>
        <rFont val="Arial"/>
        <family val="2"/>
      </rPr>
      <t xml:space="preserve"> Demontaža podrazumeva iskope i uklanjanje temelja čeličnog nosača aparata i pogona okvirnih dimenzija 4 x (80 cm x 80 cm x 130 cm), demontažu i uklanjanje uzemljenja konstrukcije i gazišta</t>
    </r>
  </si>
  <si>
    <t>A.1.1.13</t>
  </si>
  <si>
    <r>
      <t>Demontaža čeličnog nosača tropolnog izlaznog-linijskog rastavljača 123 kV, sa noževima za uzemljenje sa ručnim polužnim pogonom polova i ručnim polužnim pogonom uzemljenja u polju 110 kV – E01.</t>
    </r>
    <r>
      <rPr>
        <sz val="11"/>
        <color theme="1"/>
        <rFont val="Arial"/>
        <family val="2"/>
      </rPr>
      <t xml:space="preserve"> Demontaža podrazumeva iskope i uklanjanje temelja čeličnog nosača aparata i pogona okvirnih dimenzija</t>
    </r>
    <r>
      <rPr>
        <sz val="11"/>
        <color rgb="FFFF0000"/>
        <rFont val="Arial"/>
        <family val="2"/>
      </rPr>
      <t xml:space="preserve"> </t>
    </r>
    <r>
      <rPr>
        <sz val="11"/>
        <color theme="1"/>
        <rFont val="Arial"/>
        <family val="2"/>
      </rPr>
      <t>5 x (80 cm x 80 cm x 130 cm), demontažu i uklanjanje uzemljenja konstrukcije i gazišta</t>
    </r>
  </si>
  <si>
    <t>A.1.1.14</t>
  </si>
  <si>
    <r>
      <t>Demontaža čeličnog nosača strujnog mernog transformatora 123 kV u polju 110 kV – E01.</t>
    </r>
    <r>
      <rPr>
        <sz val="11"/>
        <color theme="1"/>
        <rFont val="Arial"/>
        <family val="2"/>
      </rPr>
      <t xml:space="preserve"> Demontaža podrazumeva iskope i uklanjanje temelja čeličnog nosača aparata okvirnih dimenzija 80 cm x 80 cm x 130 cm, demontažu i uklanjanje uzemljenja konstrukcije</t>
    </r>
  </si>
  <si>
    <t>A.1.1.15</t>
  </si>
  <si>
    <r>
      <t>Demontaža čeličnog nosača induktivnog naponskog mernog transformatora 123 kV u polju 110 kV – E01.</t>
    </r>
    <r>
      <rPr>
        <sz val="11"/>
        <color theme="1"/>
        <rFont val="Arial"/>
        <family val="2"/>
      </rPr>
      <t xml:space="preserve"> Demontaža podrazumeva iskope i uklanjanje temelja čeličnog nosača aparata okvirnih dimenzija 80 cm x 80 cm x 130 cm, demontažu i uklanjanje uzemljenja konstrukcije</t>
    </r>
  </si>
  <si>
    <t>A.1.1.16</t>
  </si>
  <si>
    <r>
      <t>Demontaža čeličnog nosača kondenzatora 123 kV u polju 110 kV – E01.</t>
    </r>
    <r>
      <rPr>
        <sz val="11"/>
        <color theme="1"/>
        <rFont val="Arial"/>
        <family val="2"/>
      </rPr>
      <t xml:space="preserve"> Demontaža podrazumeva iskope i uklanjanje temelja čeličnog nosača aparata okvirnih dimenzija 80 cm x 80 cm x 130 cm, demontažu i uklanjanje uzemljenja konstrukcije</t>
    </r>
  </si>
  <si>
    <t>A.1.1.17</t>
  </si>
  <si>
    <r>
      <t>Demontaža kablovskih cevi i kanala u polju 110 kV – E01.</t>
    </r>
    <r>
      <rPr>
        <sz val="11"/>
        <color theme="1"/>
        <rFont val="Arial"/>
        <family val="2"/>
      </rPr>
      <t xml:space="preserve"> Demontaža podrazumeva i neophodne iskope i uklanjanje kablovskih cevi i kanala</t>
    </r>
  </si>
  <si>
    <t>Poreska osnovica za poziciju А.1.1:</t>
  </si>
  <si>
    <t>Porez na dodatu vrednost za poziciju А.1.1:</t>
  </si>
  <si>
    <t>Ukupna cena za poziciju A.1.1:</t>
  </si>
  <si>
    <t xml:space="preserve">A.1.2.1  </t>
  </si>
  <si>
    <t xml:space="preserve">Demontaža sabirnica-poprečne veze, izolatora, ovesne opreme, klema, tablica i oznaka od priključnog dalekovodnog portala do oba sistema Glavnih sabirnica u sve tri faze u polju 110 kV – E02 </t>
  </si>
  <si>
    <t>A.1.2.2</t>
  </si>
  <si>
    <t>Demontaža primarnih veza visokonaponske opreme u sve tri faze u polju 110 kV – E02</t>
  </si>
  <si>
    <t>A.1.2.3</t>
  </si>
  <si>
    <r>
      <t>Demontaža</t>
    </r>
    <r>
      <rPr>
        <b/>
        <sz val="11"/>
        <color rgb="FFFF0000"/>
        <rFont val="Arial"/>
        <family val="2"/>
      </rPr>
      <t xml:space="preserve"> </t>
    </r>
    <r>
      <rPr>
        <b/>
        <sz val="11"/>
        <color theme="1"/>
        <rFont val="Arial"/>
        <family val="2"/>
      </rPr>
      <t>Kompleta od tri jednopolna uljna prekidača 123 kV sa po jednim motorno-opružnim pogonom po polu, sa ukupno tri motorno-opružna pogona u polju 110 kV – E02.</t>
    </r>
    <r>
      <rPr>
        <sz val="11"/>
        <color theme="1"/>
        <rFont val="Arial"/>
        <family val="2"/>
      </rPr>
      <t xml:space="preserve"> Demontaža podrazumeva iskope i uklanjanje bivših  temelja nosača pogona okvirnih dimenzija 3 x (100 cm x 75 cm x 80 cm). </t>
    </r>
  </si>
  <si>
    <t>A.1.2.4</t>
  </si>
  <si>
    <t>Demontaža tropolnog sabirničkih rastavljača 123 kV, bez noževa za uzemljenje, Komplet sa ručnim polužnim pogonom u polju 110 kV – E02</t>
  </si>
  <si>
    <t>A.1.2.5</t>
  </si>
  <si>
    <t>Demontaža tropolnog izlaznog-linijskog rastavljača 123 kV, sa noževima za uzemljenje, Komplet sa ručnim polužnim pogonom polova i ručnim polužnim pogonom uzemljenja u polju 110 kV – E02</t>
  </si>
  <si>
    <t>A.1.2.6</t>
  </si>
  <si>
    <t>Demontaža strujnog mernog transformatora 123 kV u polju 110 kV – E02</t>
  </si>
  <si>
    <t>A.1.2.7</t>
  </si>
  <si>
    <t>Demontaža induktivnog naponskog mernog transformatora 123 kV u polju 110 kV – E02</t>
  </si>
  <si>
    <t>A.1.2.8</t>
  </si>
  <si>
    <t>Demontaža VF prigušnice i kondenzatora 123 kV u polju 110 kV – E02</t>
  </si>
  <si>
    <t>A.1.2.9</t>
  </si>
  <si>
    <r>
      <t>Demontaža ormana u polju 110 kV – E02.</t>
    </r>
    <r>
      <rPr>
        <sz val="11"/>
        <color theme="1"/>
        <rFont val="Arial"/>
        <family val="2"/>
      </rPr>
      <t xml:space="preserve"> Demontaža podrazumeva iskope i uklanjanje temelja nosača ormana u polju okvirnih dimenzija 100 cm x 55 cm x 100 cm</t>
    </r>
  </si>
  <si>
    <t>A.1.2.10</t>
  </si>
  <si>
    <r>
      <t>Demontaža Komandnih, mernih i signalnih kablova u polju 110 kV – E02.</t>
    </r>
    <r>
      <rPr>
        <sz val="11"/>
        <color theme="1"/>
        <rFont val="Arial"/>
        <family val="2"/>
      </rPr>
      <t xml:space="preserve"> Demontaža podrazumeva i neophodan iskop, izvlačenje kablova iz cevi i kanala i demontažu sa nosača aparata u okviru polja 110 kV – E02</t>
    </r>
  </si>
  <si>
    <t>A.1.2.11</t>
  </si>
  <si>
    <r>
      <t>Demontaža čeličnog nosača Kompleta od tri jednopolna uljna prekidača 123 kV u polju 110 kV – E02.</t>
    </r>
    <r>
      <rPr>
        <sz val="11"/>
        <color theme="1"/>
        <rFont val="Arial"/>
        <family val="2"/>
      </rPr>
      <t xml:space="preserve"> Demontaža podrazumeva iskope i uklanjanje temelja čeličnog nosača aparata okvirnih dimenzija 3 x (130 cm x 55 cm x 110 cm), demontažu i uklanjanje uzemljenja konstrukcije</t>
    </r>
  </si>
  <si>
    <t>A.1.2.12</t>
  </si>
  <si>
    <r>
      <t>Demontaža čeličnog nosača tropolnog sabirničkog rastavljača 123 kV, bez noževa za uzemljenje sa ručnim polužnim pogonom u polju 110 kV – E02.</t>
    </r>
    <r>
      <rPr>
        <sz val="11"/>
        <color theme="1"/>
        <rFont val="Arial"/>
        <family val="2"/>
      </rPr>
      <t xml:space="preserve"> Demontaža podrazumeva iskope i uklanjanje temelja čeličnog nosača aparata i pogona okvirnih dimenzija 4 x (80 cm x 80 cm x 130 cm), demontažu i uklanjanje uzemljenja konstrukcije i gazišta</t>
    </r>
  </si>
  <si>
    <t>A.1.2.13</t>
  </si>
  <si>
    <r>
      <t>Demontaža čeličnog nosača tropolnog izlaznog-linijskog rastavljača 123 kV, sa noževima za uzemljenje sa ručnim polužnim pogonom polova i ručnim polužnim pogonom uzemljenja u polju 110 kV – E02.</t>
    </r>
    <r>
      <rPr>
        <sz val="11"/>
        <color theme="1"/>
        <rFont val="Arial"/>
        <family val="2"/>
      </rPr>
      <t xml:space="preserve"> Demontaža podrazumeva iskope i uklanjanje temelja čeličnog nosača aparata i pogona okvirnih dimenzija</t>
    </r>
    <r>
      <rPr>
        <sz val="11"/>
        <color rgb="FFFF0000"/>
        <rFont val="Arial"/>
        <family val="2"/>
      </rPr>
      <t xml:space="preserve"> </t>
    </r>
    <r>
      <rPr>
        <sz val="11"/>
        <color theme="1"/>
        <rFont val="Arial"/>
        <family val="2"/>
      </rPr>
      <t>5 x (80 cm x 80 cm x 130 cm), demontažu i uklanjanje uzemljenja konstrukcije i gazišta</t>
    </r>
  </si>
  <si>
    <t>A.1.2.14</t>
  </si>
  <si>
    <r>
      <t>Demontaža čeličnog nosača strujnog mernog transformatora 123 kV u polju 110 kV – E02.</t>
    </r>
    <r>
      <rPr>
        <sz val="11"/>
        <color theme="1"/>
        <rFont val="Arial"/>
        <family val="2"/>
      </rPr>
      <t xml:space="preserve"> Demontaža podrazumeva iskope i uklanjanje temelja čeličnog nosača aparata okvirnih dimenzija 80 cm x 80 cm x 130 cm, demontažu i uklanjanje uzemljenja konstrukcije</t>
    </r>
  </si>
  <si>
    <t>A.1.2.15</t>
  </si>
  <si>
    <t>Demontaža čeličnog nosača induktivnog naponskog mernog transformatora 123 kV u polju 110 kV – E02. Demontaža podrazumeva iskope i uklanjanje temelja čeličnog nosača aparata okvirnih dimenzija 80 cm x 80 cm x 130 cm, demontažu i uklanjanje uzemljenja konstrukcije</t>
  </si>
  <si>
    <t>A.1.2.16</t>
  </si>
  <si>
    <r>
      <t>Demontaža čeličnog nosača kondenzatora 123 kV u polju 110 kV – E02.</t>
    </r>
    <r>
      <rPr>
        <sz val="11"/>
        <color theme="1"/>
        <rFont val="Arial"/>
        <family val="2"/>
      </rPr>
      <t xml:space="preserve"> Demontaža podrazumeva iskope i uklanjanje temelja čeličnog nosača aparata okvirnih dimenzija 80 cm x 80 cm x 130 cm, demontažu i uklanjanje uzemljenja konstrukcije</t>
    </r>
  </si>
  <si>
    <t>A.1.2.17</t>
  </si>
  <si>
    <r>
      <t xml:space="preserve">Demontaža kablovskih cevi i kanala u polju 110 kV – E02. </t>
    </r>
    <r>
      <rPr>
        <sz val="11"/>
        <color theme="1"/>
        <rFont val="Arial"/>
        <family val="2"/>
      </rPr>
      <t>Demontaža podrazumeva i neophodne iskope i uklanjanje kablovskih cevi i kanala</t>
    </r>
  </si>
  <si>
    <t>A.1.2.18</t>
  </si>
  <si>
    <r>
      <t xml:space="preserve">Demontaža sanduka sa peskom za gašenje požara. </t>
    </r>
    <r>
      <rPr>
        <sz val="11"/>
        <color theme="1"/>
        <rFont val="Arial"/>
        <family val="2"/>
      </rPr>
      <t>Demontaža podrazumeva iskope i uklanjanje betonskog postolja okvirnih dimenzija 100 cm x 85 cm x 30 cm.</t>
    </r>
  </si>
  <si>
    <t>Poreska osnovica za poziciju А.1.2:</t>
  </si>
  <si>
    <t>Porez na dodatu vrednost za poziciju А.1.2:</t>
  </si>
  <si>
    <t>Ukupna cena za poziciju A.1.2:</t>
  </si>
  <si>
    <t xml:space="preserve">A.1.3.1  </t>
  </si>
  <si>
    <t xml:space="preserve">Demontaža sabirnica-poprečne veze, izolatora, ovesne opreme, klema, tablica i oznaka od priključnog dalekovodnog portala do oba sistema Glavnih sabirnica u sve tri faze u polju 110 kV – E03 </t>
  </si>
  <si>
    <t>A.1.3.2</t>
  </si>
  <si>
    <t>Demontaža primarnih veza visokonaponske opreme u sve tri faze u polju 110 kV – E03</t>
  </si>
  <si>
    <t>A.1.3.3</t>
  </si>
  <si>
    <r>
      <t>Demontaža</t>
    </r>
    <r>
      <rPr>
        <b/>
        <sz val="11"/>
        <color rgb="FFFF0000"/>
        <rFont val="Arial"/>
        <family val="2"/>
      </rPr>
      <t xml:space="preserve"> </t>
    </r>
    <r>
      <rPr>
        <b/>
        <sz val="11"/>
        <color theme="1"/>
        <rFont val="Arial"/>
        <family val="2"/>
      </rPr>
      <t>Kompleta od tri jednopolna uljna prekidača 123 kV sa po jednim motorno-opružnim pogonom po polu, sa ukupno tri motorno-opružna pogona u polju 110 kV – E03.</t>
    </r>
    <r>
      <rPr>
        <sz val="11"/>
        <color theme="1"/>
        <rFont val="Arial"/>
        <family val="2"/>
      </rPr>
      <t xml:space="preserve"> Demontaža podrazumeva iskope i uklanjanje temelja nosača pogona okvirnih dimenzija 3 x (100 cm x 75 cm x 110 cm). </t>
    </r>
  </si>
  <si>
    <t>A.1.3.4</t>
  </si>
  <si>
    <t>Demontaža tropolnog sabirničkih rastavljača 123 kV, bez noževa za uzemljenje, Komplet sa ručnim polužnim pogonom u polju 110 kV – E03</t>
  </si>
  <si>
    <t>A.1.3.5</t>
  </si>
  <si>
    <t>Demontaža tropolnog izlaznog-linijskog rastavljača 123 kV, sa noževima za uzemljenje, Komplet sa ručnim polužnim pogonom polova i ručnim polužnim pogonom uzemljenja u polju 110 kV – E03</t>
  </si>
  <si>
    <t>A.1.3.6</t>
  </si>
  <si>
    <t>Demontaža strujnog mernog transformatora 123 kV u polju 110 kV – E03</t>
  </si>
  <si>
    <t>A.1.3.7</t>
  </si>
  <si>
    <t>Demontaža induktivnog naponskog mernog transformatora 123 kV u polju 110 kV – E03</t>
  </si>
  <si>
    <t>A.1.3.8</t>
  </si>
  <si>
    <t>Demontaža VF prigušnice i kondenzatora 123 kV u polju 110 kV – E03</t>
  </si>
  <si>
    <t>A.1.3.9</t>
  </si>
  <si>
    <r>
      <t>Demontaža ormana u polju 110 kV – E03.</t>
    </r>
    <r>
      <rPr>
        <sz val="11"/>
        <color theme="1"/>
        <rFont val="Arial"/>
        <family val="2"/>
      </rPr>
      <t xml:space="preserve"> Demontaža podrazumeva iskope i uklanjanje temelja nosača ormana u polju okvirnih dimenzija 100 cm x 55 cm x 100 cm</t>
    </r>
  </si>
  <si>
    <t>A.1.3.10</t>
  </si>
  <si>
    <r>
      <t>Demontaža Komandnih, mernih i signalnih kablova u polju 110 kV – E03.</t>
    </r>
    <r>
      <rPr>
        <sz val="11"/>
        <color theme="1"/>
        <rFont val="Arial"/>
        <family val="2"/>
      </rPr>
      <t xml:space="preserve"> Demontaža podrazumeva i neophodan iskop, izvlačenje kablova iz cevi i kanala i demontažu sa nosača aparata u okviru polja 110 kV – E03</t>
    </r>
  </si>
  <si>
    <t>A.1.3.11</t>
  </si>
  <si>
    <r>
      <t>Demontaža čeličnog nosača Kompleta od tri jednopolna uljna prekidača 123 kV u polju 110 kV – E03.</t>
    </r>
    <r>
      <rPr>
        <sz val="11"/>
        <color theme="1"/>
        <rFont val="Arial"/>
        <family val="2"/>
      </rPr>
      <t xml:space="preserve"> Demontaža podrazumeva iskope i uklanjanje temelja čeličnog nosača aparata okvirnih dimenzija 3 x (130 cm x 55 cm x 110 cm), demontažu i uklanjanje uzemljenja konstrukcije</t>
    </r>
  </si>
  <si>
    <t>A.1.3.12</t>
  </si>
  <si>
    <r>
      <t xml:space="preserve">Demontaža čeličnog nosača tropolnog sabirničkog rastavljača 123 kV, bez noževa za uzemljenje sa ručnim polužnim pogonom u polju 110 kV – E03. </t>
    </r>
    <r>
      <rPr>
        <sz val="11"/>
        <color theme="1"/>
        <rFont val="Arial"/>
        <family val="2"/>
      </rPr>
      <t>Demontaža podrazumeva iskope i uklanjanje temelja čeličnog nosača aparata i pogona okvirnih dimenzija 4 x (80 cm x 80 cm x 130 cm), demontažu i uklanjanje uzemljenja konstrukcije i gazišta</t>
    </r>
  </si>
  <si>
    <t>A.1.3.13</t>
  </si>
  <si>
    <r>
      <t>Demontaža čeličnog nosača tropolnog izlaznog-linijskog rastavljača 123 kV, sa noževima za uzemljenje sa ručnim polužnim pogonom polova i ručnim polužnim pogonom uzemljenja u polju 110 kV – E03.</t>
    </r>
    <r>
      <rPr>
        <sz val="11"/>
        <color theme="1"/>
        <rFont val="Arial"/>
        <family val="2"/>
      </rPr>
      <t xml:space="preserve"> Demontaža podrazumeva iskope i uklanjanje temelja čeličnog nosača aparata i pogona okvirnih dimenzija</t>
    </r>
    <r>
      <rPr>
        <sz val="11"/>
        <color rgb="FFFF0000"/>
        <rFont val="Arial"/>
        <family val="2"/>
      </rPr>
      <t xml:space="preserve"> </t>
    </r>
    <r>
      <rPr>
        <sz val="11"/>
        <color theme="1"/>
        <rFont val="Arial"/>
        <family val="2"/>
      </rPr>
      <t>5 x (80 cm x 80 cm x 130 cm), demontažu i uklanjanje uzemljenja konstrukcije i gazišta</t>
    </r>
  </si>
  <si>
    <t>A.1.3.14</t>
  </si>
  <si>
    <r>
      <t>Demontaža čeličnog nosača strujnog mernog transformatora 123 kV u polju 110 kV – E03.</t>
    </r>
    <r>
      <rPr>
        <sz val="11"/>
        <color theme="1"/>
        <rFont val="Arial"/>
        <family val="2"/>
      </rPr>
      <t xml:space="preserve"> Demontaža podrazumeva iskope i uklanjanje temelja čeličnog nosača aparata okvirnih dimenzija 80 cm x 80 cm x 130 cm, demontažu i uklanjanje uzemljenja konstrukcije</t>
    </r>
  </si>
  <si>
    <t>A.1.3.15</t>
  </si>
  <si>
    <r>
      <t>Demontaža čeličnog nosača induktivnog naponskog mernog transformatora 123 kV u polju 110 kV – E03.</t>
    </r>
    <r>
      <rPr>
        <sz val="11"/>
        <color theme="1"/>
        <rFont val="Arial"/>
        <family val="2"/>
      </rPr>
      <t xml:space="preserve"> Demontaža podrazumeva iskope i uklanjanje temelja čeličnog nosača aparata okvirnih dimenzija 80 cm x 80 cm x 130 cm, demontažu i uklanjanje uzemljenja konstrukcije</t>
    </r>
  </si>
  <si>
    <t>A.1.3.16</t>
  </si>
  <si>
    <r>
      <t>Demontaža  čeličnog nosača kondenzatora 123 kV u polju 110 kV – E03.</t>
    </r>
    <r>
      <rPr>
        <sz val="11"/>
        <color theme="1"/>
        <rFont val="Arial"/>
        <family val="2"/>
      </rPr>
      <t xml:space="preserve"> Demontaža podrazumeva iskope i uklanjanje temelja čeličnog nosača aparata okvirnih dimenzija 80 cm x 80 cm x 130 cm, demontažu i uklanjanje uzemljenja konstrukcije</t>
    </r>
  </si>
  <si>
    <t>A.1.3.17</t>
  </si>
  <si>
    <r>
      <t>Demontaža kablovskih cevi i kanala u polju 110 kV – E03.</t>
    </r>
    <r>
      <rPr>
        <sz val="11"/>
        <color theme="1"/>
        <rFont val="Arial"/>
        <family val="2"/>
      </rPr>
      <t xml:space="preserve"> Demontaža podrazumeva i neophodne iskope i uklanjanje kablovskih cevi i kanala</t>
    </r>
  </si>
  <si>
    <t>Poreska osnovica za poziciju А.1.3:</t>
  </si>
  <si>
    <t>Porez na dodatu vrednost za poziciju А.1.3:</t>
  </si>
  <si>
    <t>Ukupna cena za poziciju A.1.3:</t>
  </si>
  <si>
    <t xml:space="preserve">A.1.4.1  </t>
  </si>
  <si>
    <t xml:space="preserve">Demontaža sabirnica-poprečne veze, izolatora, ovesne opreme, klema, tablica i oznaka od priključnog dalekovodnog portala do oba sistema Glavnih sabirnica u sve tri faze u polju 110 kV – E04 </t>
  </si>
  <si>
    <t>A.1.4.2</t>
  </si>
  <si>
    <t>Demontaža primarne veze tropolnog sabirničkog rastavljača u sve tri faze u polju 110 kV – E04</t>
  </si>
  <si>
    <t>A.1.4.3</t>
  </si>
  <si>
    <r>
      <t>Demontaža delova od tri jednopolna uljna prekidača 123 kV sa po jednim motorno-opružnim pogonom po polu, sa ukupno tri motorno-opružna pogona u polju 110 kV – E04.</t>
    </r>
    <r>
      <rPr>
        <sz val="11"/>
        <color theme="1"/>
        <rFont val="Arial"/>
        <family val="2"/>
      </rPr>
      <t xml:space="preserve"> Prekidač je konstruktivno nekompletan. Demontaža podrazumeva iskope i uklanjanje temelja nosača pogona okvirnih dimenzija 3 x (100 cm x 75 cm x 110 cm). </t>
    </r>
  </si>
  <si>
    <t>A.1.4.4</t>
  </si>
  <si>
    <t>Demontaža tropolnog sabirničkih rastavljača 123 kV, bez noževa za uzemljenje, Komplet sa ručnim polužnim pogonom u polju 110 kV – E04</t>
  </si>
  <si>
    <t>A.1.4.5</t>
  </si>
  <si>
    <r>
      <t>Demontaža ormana u polju 110 kV – E04.</t>
    </r>
    <r>
      <rPr>
        <sz val="11"/>
        <color theme="1"/>
        <rFont val="Arial"/>
        <family val="2"/>
      </rPr>
      <t xml:space="preserve"> Demontaža podrazumeva iskope i uklanjanje temelja nosača ormana u polju okvirnih dimenzija 100 cm x 55 cm x 100 cm</t>
    </r>
  </si>
  <si>
    <t>A.1.4.6</t>
  </si>
  <si>
    <r>
      <t>Demontaža Komandnih, mernih i signalnih kablova u polju 110 kV – E04.</t>
    </r>
    <r>
      <rPr>
        <sz val="11"/>
        <color theme="1"/>
        <rFont val="Arial"/>
        <family val="2"/>
      </rPr>
      <t xml:space="preserve"> Demontaža podrazumeva i neophodan iskop, izvlačenje kablova iz cevi i kanala i demontažu sa nosača aparata u okviru polja 110 kV – E04</t>
    </r>
  </si>
  <si>
    <t>A.1.4.7</t>
  </si>
  <si>
    <r>
      <t>Demontaža čeličnog nosača Kompleta od tri jednopolna uljna prekidača 123 kV u polju 110 kV – E04.</t>
    </r>
    <r>
      <rPr>
        <sz val="11"/>
        <color theme="1"/>
        <rFont val="Arial"/>
        <family val="2"/>
      </rPr>
      <t xml:space="preserve"> Demontaža podrazumeva iskope i uklanjanje temelja čeličnog nosača aparata okvirnih dimenzija 3 x (130 cm x 55 cm x 110 cm), demontažu i uklanjanje uzemljenja konstrukcije</t>
    </r>
  </si>
  <si>
    <t>A.1.4.8</t>
  </si>
  <si>
    <r>
      <t>Demontaža čeličnog nosača tropolnog sabirničkog rastavljača 123 kV, bez noževa za uzemljenje sa ručnim polužnim pogonom u polju 110 kV – E04.</t>
    </r>
    <r>
      <rPr>
        <sz val="11"/>
        <color theme="1"/>
        <rFont val="Arial"/>
        <family val="2"/>
      </rPr>
      <t xml:space="preserve"> Demontaža podrazumeva iskope i uklanjanje temelja čeličnog nosača aparata i pogona okvirnih dimenzija 4 x (80 cm x 80 cm x 130 cm), demontažu i uklanjanje uzemljenja konstrukcije i gazišta</t>
    </r>
  </si>
  <si>
    <t>A.1.4.9</t>
  </si>
  <si>
    <r>
      <t>Demontaža čeličnog nosača tropolnog izlaznog-linijskog rastavljača 123 kV, sa noževima za uzemljenje sa ručnim polužnim pogonom polova i ručnim polužnim pogonom uzemljenja u polju 110 kV – E04.</t>
    </r>
    <r>
      <rPr>
        <sz val="11"/>
        <color theme="1"/>
        <rFont val="Arial"/>
        <family val="2"/>
      </rPr>
      <t xml:space="preserve"> Demontaža podrazumeva iskope i uklanjanje temelja čeličnog nosača aparata i pogona okvirnih dimenzija</t>
    </r>
    <r>
      <rPr>
        <sz val="11"/>
        <color rgb="FFFF0000"/>
        <rFont val="Arial"/>
        <family val="2"/>
      </rPr>
      <t xml:space="preserve"> </t>
    </r>
    <r>
      <rPr>
        <sz val="11"/>
        <color theme="1"/>
        <rFont val="Arial"/>
        <family val="2"/>
      </rPr>
      <t>5 x (80 cm x 80 cm x 130 cm), demontažu i uklanjanje uzemljenja konstrukcije i gazišta</t>
    </r>
  </si>
  <si>
    <t>A.1.4.10</t>
  </si>
  <si>
    <r>
      <t>Demontaža čeličnog nosača strujnog mernog transformatora 123 kV u polju 110 kV – E04.</t>
    </r>
    <r>
      <rPr>
        <sz val="11"/>
        <color theme="1"/>
        <rFont val="Arial"/>
        <family val="2"/>
      </rPr>
      <t xml:space="preserve"> Demontaža podrazumeva iskope i uklanjanje temelja čeličnog nosača aparata okvirnih dimenzija 80 cm x 80 cm x 130 cm, demontažu i uklanjanje uzemljenja konstrukcije</t>
    </r>
  </si>
  <si>
    <t>A.1.4.11</t>
  </si>
  <si>
    <r>
      <t>Demontaža čeličnog nosača induktivnog naponskog mernog transformatora 123 kV u polju 110 kV – E04.</t>
    </r>
    <r>
      <rPr>
        <sz val="11"/>
        <color theme="1"/>
        <rFont val="Arial"/>
        <family val="2"/>
      </rPr>
      <t xml:space="preserve"> Demontaža podrazumeva iskope i uklanjanje temelja čeličnog nosača aparata okvirnih dimenzija 80 cm x 80 cm x 130 cm, demontažu i uklanjanje uzemljenja konstrukcije</t>
    </r>
  </si>
  <si>
    <t>A.1.4.12</t>
  </si>
  <si>
    <r>
      <t>Demontaža čeličnog nosača kondenzatora 123 kV u polju 110 kV – E04.</t>
    </r>
    <r>
      <rPr>
        <sz val="11"/>
        <color theme="1"/>
        <rFont val="Arial"/>
        <family val="2"/>
      </rPr>
      <t xml:space="preserve"> Demontaža podrazumeva iskope i uklanjanje temelja čeličnog nosača aparata okvirnih dimenzija 80 cm x 80 cm x 130 cm, demontažu i uklanjanje uzemljenja konstrukcije</t>
    </r>
  </si>
  <si>
    <t>A.1.4.13</t>
  </si>
  <si>
    <r>
      <t>Demontaža kablovskih cevi i kanala u polju 110 kV – E04.</t>
    </r>
    <r>
      <rPr>
        <sz val="11"/>
        <color theme="1"/>
        <rFont val="Arial"/>
        <family val="2"/>
      </rPr>
      <t xml:space="preserve"> Demontaža podrazumeva i neophodne iskope i uklanjanje kablovskih cevi i kanala</t>
    </r>
  </si>
  <si>
    <t>Poreska osnovica za poziciju А.1.4:</t>
  </si>
  <si>
    <t>Porez na dodatu vrednost za poziciju А.1.4:</t>
  </si>
  <si>
    <t>Ukupna cena za poziciju A.1.4:</t>
  </si>
  <si>
    <t xml:space="preserve">A.1.5.1  </t>
  </si>
  <si>
    <t xml:space="preserve">Demontaža sabirnica-poprečne veze, izolatora, ovesne opreme, klema, tablica i oznaka od priključnog dalekovodnog portala do oba sistema Glavnih sabirnica u sve tri faze u polju 110 kV – E05 </t>
  </si>
  <si>
    <t>A.1.5.2</t>
  </si>
  <si>
    <t>Demontaža primarnih veza visokonaponske opreme u sve tri faze u polju 110 kV – E05</t>
  </si>
  <si>
    <t>A.1.5.3</t>
  </si>
  <si>
    <r>
      <t>Demontaža</t>
    </r>
    <r>
      <rPr>
        <b/>
        <sz val="11"/>
        <color rgb="FFFF0000"/>
        <rFont val="Arial"/>
        <family val="2"/>
      </rPr>
      <t xml:space="preserve"> </t>
    </r>
    <r>
      <rPr>
        <b/>
        <sz val="11"/>
        <color theme="1"/>
        <rFont val="Arial"/>
        <family val="2"/>
      </rPr>
      <t>Kompleta od tri jednopolna uljna prekidača 123 kV sa po jednim motorno-opružnim pogonom po polu, sa ukupno tri motorno-opružna pogona u polju 110 kV – E05.</t>
    </r>
    <r>
      <rPr>
        <sz val="11"/>
        <color theme="1"/>
        <rFont val="Arial"/>
        <family val="2"/>
      </rPr>
      <t xml:space="preserve"> Demontaža podrazumeva iskope i uklanjanje temelja nosača pogona okvirnih dimenzija 3 x (100 cm x 75 cm x 110 cm). </t>
    </r>
  </si>
  <si>
    <t>A.1.5.4</t>
  </si>
  <si>
    <t>Demontaža tropolnog sabirničkih rastavljača 123 kV, bez noževa za uzemljenje, Komplet sa ručnim polužnim pogonom u polju 110 kV – E05</t>
  </si>
  <si>
    <t>A.1.5.5</t>
  </si>
  <si>
    <t>Demontaža tropolnog izlaznog-linijskog rastavljača 123 kV, sa noževima za uzemljenje, Komplet sa ručnim polužnim pogonom polova i ručnim polužnim pogonom uzemljenja u polju 110 kV – E05</t>
  </si>
  <si>
    <t>A.1.5.6</t>
  </si>
  <si>
    <t>Demontaža strujnog mernog transformatora 123 kV u polju 110 kV – E05</t>
  </si>
  <si>
    <t>A.1.5.7</t>
  </si>
  <si>
    <t>Demontaža induktivnog naponskog mernog transformatora 123 kV u polju 110 kV – E05</t>
  </si>
  <si>
    <t>A.1.5.8</t>
  </si>
  <si>
    <t>Demontaža VF prigušnice i kondenzatora 123 kV u polju 110 kV – E05</t>
  </si>
  <si>
    <t>A.1.5.9</t>
  </si>
  <si>
    <t>Demontaža ormana u polju 110 kV – E05. Demontaža podrazumeva iskope i uklanjanje temelja nosača ormana u polju okvirnih dimenzija 100 cm x 55 cm x 100 cm</t>
  </si>
  <si>
    <t>A.1.5.10</t>
  </si>
  <si>
    <r>
      <t>Demontaža Komandnih, mernih i signalnih kablova u polju 110 kV – E05.</t>
    </r>
    <r>
      <rPr>
        <sz val="11"/>
        <color theme="1"/>
        <rFont val="Arial"/>
        <family val="2"/>
      </rPr>
      <t xml:space="preserve"> Demontaža podrazumeva i neophodan iskop, izvlačenje kablova iz cevi i kanala i demontažu sa nosača aparata u okviru polja 110 kV – E05</t>
    </r>
  </si>
  <si>
    <t>A.1.5.11</t>
  </si>
  <si>
    <r>
      <t>Demontaža čeličnog nosača Kompleta od tri jednopolna uljna prekidača 123 kV u polju 110 kV – E05.</t>
    </r>
    <r>
      <rPr>
        <sz val="11"/>
        <color theme="1"/>
        <rFont val="Arial"/>
        <family val="2"/>
      </rPr>
      <t xml:space="preserve"> Demontaža podrazumeva iskope i uklanjanje temelja čeličnog nosača aparata okvirnih dimenzija 3 x (130 cm x 55 cm x 110 cm), demontažu i uklanjanje uzemljenja konstrukcije</t>
    </r>
  </si>
  <si>
    <t>A.1.5.12</t>
  </si>
  <si>
    <r>
      <t>Demontaža čeličnog nosača tropolnog sabirničkog rastavljača 123 kV, bez noževa za uzemljenje sa ručnim polužnim pogonom u polju 110 kV – E05.</t>
    </r>
    <r>
      <rPr>
        <sz val="11"/>
        <color theme="1"/>
        <rFont val="Arial"/>
        <family val="2"/>
      </rPr>
      <t xml:space="preserve"> Demontaža podrazumeva iskope i uklanjanje temelja čeličnog nosača aparata i pogona okvirnih dimenzija 4 x (80 cm x 80 cm x 130 cm), demontažu i uklanjanje uzemljenja konstrukcije i gazišta</t>
    </r>
  </si>
  <si>
    <t>A.1.5.13</t>
  </si>
  <si>
    <r>
      <t>Demontaža čeličnog nosača tropolnog izlaznog-linijskog rastavljača 123 kV, sa noževima za uzemljenje sa ručnim polužnim pogonom polova i ručnim polužnim pogonom uzemljenja u polju 110 kV – E05.</t>
    </r>
    <r>
      <rPr>
        <sz val="11"/>
        <color theme="1"/>
        <rFont val="Arial"/>
        <family val="2"/>
      </rPr>
      <t xml:space="preserve"> Demontaža podrazumeva iskope i uklanjanje temelja čeličnog nosača aparata i pogona okvirnih dimenzija</t>
    </r>
    <r>
      <rPr>
        <sz val="11"/>
        <color rgb="FFFF0000"/>
        <rFont val="Arial"/>
        <family val="2"/>
      </rPr>
      <t xml:space="preserve"> </t>
    </r>
    <r>
      <rPr>
        <sz val="11"/>
        <color theme="1"/>
        <rFont val="Arial"/>
        <family val="2"/>
      </rPr>
      <t>5 x (80 cm x 80 cm x 130 cm), demontažu i uklanjanje uzemljenja konstrukcije i gazišta</t>
    </r>
  </si>
  <si>
    <t>A.1.5.14</t>
  </si>
  <si>
    <r>
      <t>Demontaža čeličnog nosača strujnog mernog transformatora 123 kV u polju 110 kV – E05.</t>
    </r>
    <r>
      <rPr>
        <sz val="11"/>
        <color theme="1"/>
        <rFont val="Arial"/>
        <family val="2"/>
      </rPr>
      <t xml:space="preserve"> Demontaža podrazumeva iskope i uklanjanje temelja čeličnog nosača aparata okvirnih dimenzija 80 cm x 80 cm x 130 cm, demontažu i uklanjanje uzemljenja konstrukcije</t>
    </r>
  </si>
  <si>
    <t>A.1.5.15</t>
  </si>
  <si>
    <r>
      <t>Demontaža čeličnog nosača induktivnog naponskog mernog transformatora 123 kV u polju 110 kV – E05.</t>
    </r>
    <r>
      <rPr>
        <sz val="11"/>
        <color theme="1"/>
        <rFont val="Arial"/>
        <family val="2"/>
      </rPr>
      <t xml:space="preserve"> Demontaža podrazumeva iskope i uklanjanje temelja čeličnog nosača aparata okvirnih dimenzija 80 cm x 80 cm x 130 cm, demontažu i uklanjanje uzemljenja konstrukcije</t>
    </r>
  </si>
  <si>
    <t>A.1.5.16</t>
  </si>
  <si>
    <r>
      <t>Demontaža čeličnog nosača kondenzatora 123 kV u polju 110 kV – E05.</t>
    </r>
    <r>
      <rPr>
        <sz val="11"/>
        <color theme="1"/>
        <rFont val="Arial"/>
        <family val="2"/>
      </rPr>
      <t xml:space="preserve"> Demontaža podrazumeva iskope i uklanjanje temelja čeličnog nosača aparata okvirnih dimenzija 80 cm x 80 cm x 130 cm, demontažu i uklanjanje uzemljenja konstrukcije</t>
    </r>
  </si>
  <si>
    <t>A.1.5.17</t>
  </si>
  <si>
    <r>
      <t>Demontaža kablovskih cevi i kanala u polju 110 kV – E05.</t>
    </r>
    <r>
      <rPr>
        <sz val="11"/>
        <color theme="1"/>
        <rFont val="Arial"/>
        <family val="2"/>
      </rPr>
      <t xml:space="preserve"> Demontaža podrazumeva i neophodne iskope i uklanjanje kablovskih cevi i kanala</t>
    </r>
  </si>
  <si>
    <t>A.1.5.18</t>
  </si>
  <si>
    <t>Demontaža sanduka sa peskom za gašenje požara. Demontaža podrazumeva iskope i uklanjanje betonskog postolja okvirnih dimenzija 100 cm x 85 cm x 30 cm.</t>
  </si>
  <si>
    <t>Poreska osnovica za poziciju А.1.5:</t>
  </si>
  <si>
    <t>Porez na dodatu vrednost za poziciju А.1.5:</t>
  </si>
  <si>
    <t>Ukupna cena za poziciju A.1.5:</t>
  </si>
  <si>
    <t xml:space="preserve">A.1.6.1  </t>
  </si>
  <si>
    <t xml:space="preserve">Demontaža sabirnica-poprečne veze, izolatora, ovesne opreme, klema, tablica i oznaka od priključnog dalekovodnog portala do oba sistema Glavnih sabirnica u sve tri faze u polju 110 kV – E06 </t>
  </si>
  <si>
    <t>A.1.6.2</t>
  </si>
  <si>
    <t>Demontaža primarnih veza visokonaponske opreme u sve tri faze u polju 110 kV – E06</t>
  </si>
  <si>
    <t>A.1.6.3</t>
  </si>
  <si>
    <r>
      <t>Demontaža</t>
    </r>
    <r>
      <rPr>
        <b/>
        <sz val="11"/>
        <color rgb="FFFF0000"/>
        <rFont val="Arial"/>
        <family val="2"/>
      </rPr>
      <t xml:space="preserve"> </t>
    </r>
    <r>
      <rPr>
        <b/>
        <sz val="11"/>
        <color theme="1"/>
        <rFont val="Arial"/>
        <family val="2"/>
      </rPr>
      <t>Kompleta od tri jednopolna uljna prekidača 123 kV sa po jednim motorno-opružnim pogonom po polu, sa ukupno tri motorno-opružna pogona u polju 110 kV – E06.</t>
    </r>
    <r>
      <rPr>
        <sz val="11"/>
        <color theme="1"/>
        <rFont val="Arial"/>
        <family val="2"/>
      </rPr>
      <t xml:space="preserve"> Demontaža podrazumeva iskope i uklanjanje temelja nosača pogona okvirnih dimenzija 3 x (100 cm x 75 cm x 110 cm). </t>
    </r>
  </si>
  <si>
    <t>A.1.6.4</t>
  </si>
  <si>
    <t>Demontaža tropolnog sabirničkih rastavljača 123 kV, bez noževa za uzemljenje, Komplet sa ručnim polužnim pogonom u polju 110 kV – E06</t>
  </si>
  <si>
    <t>A.1.6.5</t>
  </si>
  <si>
    <t>Demontaža tropolnog izlaznog-linijskog rastavljača 123 kV, sa noževima za uzemljenje, Komplet sa ručnim polužnim pogonom polova i ručnim polužnim pogonom uzemljenja u polju 110 kV – E06</t>
  </si>
  <si>
    <t>A.1.6.6</t>
  </si>
  <si>
    <t>Demontaža strujnog mernog transformatora 123 kV u polju 110 kV – E06</t>
  </si>
  <si>
    <t>A.1.6.7</t>
  </si>
  <si>
    <t>Demontaža induktivnog naponskog mernog transformatora 123 kV u polju 110 kV – E06</t>
  </si>
  <si>
    <t>A.1.6.8</t>
  </si>
  <si>
    <t>Demontaža kondenzatora 123 kV u polju 110 kV – E06</t>
  </si>
  <si>
    <t>A.1.6.9</t>
  </si>
  <si>
    <t>Demontaža ormana u polju 110 kV – E06. Demontaža podrazumeva iskope i uklanjanje temelja nosača ormana u polju okvirnih dimenzija 100 cm x 55 cm x 100 cm</t>
  </si>
  <si>
    <t>A.1.6.10</t>
  </si>
  <si>
    <t>Demontaža Komandnih, mernih i signalnih kablova u polju 110 kV – E06. Demontaža podrazumeva i neophodan iskop, izvlačenje kablova iz cevi i kanala i demontažu sa nosača aparata u okviru polja 110 kV – E06</t>
  </si>
  <si>
    <t>A.1.6.11</t>
  </si>
  <si>
    <r>
      <t>Demontaža čeličnog nosača Kompleta od tri jednopolna uljna prekidača 123 kV u polju 110 kV – E06.</t>
    </r>
    <r>
      <rPr>
        <sz val="11"/>
        <color theme="1"/>
        <rFont val="Arial"/>
        <family val="2"/>
      </rPr>
      <t xml:space="preserve"> Demontaža podrazumeva iskope i uklanjanje temelja čeličnog nosača aparata okvirnih dimenzija 3 x (130 cm x 55 cm x 110 cm), demontažu i uklanjanje uzemljenja konstrukcije</t>
    </r>
  </si>
  <si>
    <t>A.1.6.12</t>
  </si>
  <si>
    <r>
      <t>Demontaža čeličnog nosača tropolnog sabirničkog rastavljača 123 kV, bez noževa za uzemljenje sa ručnim polužnim pogonom u polju 110 kV – E06.</t>
    </r>
    <r>
      <rPr>
        <sz val="11"/>
        <color theme="1"/>
        <rFont val="Arial"/>
        <family val="2"/>
      </rPr>
      <t xml:space="preserve"> Demontaža podrazumeva iskope i uklanjanje temelja čeličnog nosača aparata i pogona okvirnih dimenzija 4 x (80 cm x 80 cm x 130 cm), demontažu i uklanjanje uzemljenja konstrukcije i gazišta</t>
    </r>
  </si>
  <si>
    <t>A.1.6.13</t>
  </si>
  <si>
    <r>
      <t>Demontaža čeličnog nosača tropolnog izlaznog-linijskog rastavljača 123 kV, sa noževima za uzemljenje sa ručnim polužnim pogonom polova i ručnim polužnim pogonom uzemljenja u polju 110 kV – E06.</t>
    </r>
    <r>
      <rPr>
        <sz val="11"/>
        <color theme="1"/>
        <rFont val="Arial"/>
        <family val="2"/>
      </rPr>
      <t xml:space="preserve"> Demontaža podrazumeva iskope i uklanjanje temelja čeličnog nosača aparata i pogona okvirnih dimenzija</t>
    </r>
    <r>
      <rPr>
        <sz val="11"/>
        <color rgb="FFFF0000"/>
        <rFont val="Arial"/>
        <family val="2"/>
      </rPr>
      <t xml:space="preserve"> </t>
    </r>
    <r>
      <rPr>
        <sz val="11"/>
        <color theme="1"/>
        <rFont val="Arial"/>
        <family val="2"/>
      </rPr>
      <t>5 x (80 cm x 80 cm x 130 cm), demontažu i uklanjanje uzemljenja konstrukcije i gazišta</t>
    </r>
  </si>
  <si>
    <t>A.1.6.14</t>
  </si>
  <si>
    <r>
      <t>Demontaža čeličnog nosača strujnog mernog transformatora 123 kV u polju 110 kV – E06.</t>
    </r>
    <r>
      <rPr>
        <sz val="11"/>
        <color theme="1"/>
        <rFont val="Arial"/>
        <family val="2"/>
      </rPr>
      <t xml:space="preserve"> Demontaža podrazumeva iskope i uklanjanje temelja čeličnog nosača aparata okvirnih dimenzija 80 cm x 80 cm x 130 cm, demontažu i uklanjanje uzemljenja konstrukcije</t>
    </r>
  </si>
  <si>
    <t>A.1.6.15</t>
  </si>
  <si>
    <r>
      <t>Demontaža čeličnog nosača induktivnog naponskog mernog transformatora 123 kV u polju 110 kV – E06.</t>
    </r>
    <r>
      <rPr>
        <sz val="11"/>
        <color theme="1"/>
        <rFont val="Arial"/>
        <family val="2"/>
      </rPr>
      <t xml:space="preserve"> Demontaža podrazumeva iskope i uklanjanje temelja čeličnog nosača aparata okvirnih dimenzija 80 cm x 80 cm x 130 cm, demontažu i uklanjanje uzemljenja konstrukcije</t>
    </r>
  </si>
  <si>
    <t>A.1.6.16</t>
  </si>
  <si>
    <r>
      <t>Demontaža čeličnog nosača kondenzatora 123 kV u polju 110 kV – E06.</t>
    </r>
    <r>
      <rPr>
        <sz val="11"/>
        <color theme="1"/>
        <rFont val="Arial"/>
        <family val="2"/>
      </rPr>
      <t xml:space="preserve"> Demontaža podrazumeva iskope i uklanjanje temelja čeličnog nosača aparata okvirnih dimenzija 80 cm x 80 cm x 130 cm, demontažu i uklanjanje uzemljenja konstrukcije</t>
    </r>
  </si>
  <si>
    <t>A.1.6.17</t>
  </si>
  <si>
    <r>
      <t>Demontaža kablovskih cevi i kanala u polju 110 kV – E06.</t>
    </r>
    <r>
      <rPr>
        <sz val="11"/>
        <color theme="1"/>
        <rFont val="Arial"/>
        <family val="2"/>
      </rPr>
      <t xml:space="preserve"> Demontaža podrazumeva i neophodne iskope i uklanjanje kablovskih cevi i kanala</t>
    </r>
  </si>
  <si>
    <t>Poreska osnovica za poziciju А.1.6:</t>
  </si>
  <si>
    <t>Porez na dodatu vrednost za poziciju А.1.6:</t>
  </si>
  <si>
    <t>Ukupna cena za poziciju A.1.6:</t>
  </si>
  <si>
    <t>A.1.7.1</t>
  </si>
  <si>
    <t>Iskop i uklanjanje temelja nosača pogona prekidača okvirnih dimenzija 3 x (100 cm x 75 cm x 110 cm) u polju 110 kV – E07.</t>
  </si>
  <si>
    <t>A.1.7.2</t>
  </si>
  <si>
    <t>Iskop i uklanjanje temelja nosača ormana u polju 110 kV – E07 okvirnih dimenzija 100 cm x 55 cm x 100 cm</t>
  </si>
  <si>
    <t>A.1.7.3</t>
  </si>
  <si>
    <t>Iskop i uklanjanje temelja nosača prekidača okvirnih dimenzija 3 x (130 cm x 55 cm x 110 cm) u polju 110 kV – E07.</t>
  </si>
  <si>
    <t>A.1.7.4</t>
  </si>
  <si>
    <t xml:space="preserve">Iskop i uklanjanje temelja nosača sabirničkog rastavljača i pogona okvirnih dimenzija 4 x (80 cm x 80 cm x 130 cm) u polju 110 kV – E07. </t>
  </si>
  <si>
    <t>A.1.7.5</t>
  </si>
  <si>
    <r>
      <t>Iskop i uklanjanje temelja nosača izlaznog-linijskog rastavljača i pogona okvirnih dimenzija</t>
    </r>
    <r>
      <rPr>
        <b/>
        <sz val="11"/>
        <color rgb="FFFF0000"/>
        <rFont val="Arial"/>
        <family val="2"/>
      </rPr>
      <t xml:space="preserve"> </t>
    </r>
    <r>
      <rPr>
        <b/>
        <sz val="11"/>
        <color theme="1"/>
        <rFont val="Arial"/>
        <family val="2"/>
      </rPr>
      <t>5 x (80 cm x 80 cm x 130 cm) u polju 110 kV – E07.</t>
    </r>
  </si>
  <si>
    <t>A.1.7.6</t>
  </si>
  <si>
    <t>Iskop i uklanjanje temelja nosača strujnog mernog transformatora okvirnih dimenzija 80 cm x 80 cm x 130 cm u polju 110 kV – E07.</t>
  </si>
  <si>
    <t>A.1.7.7</t>
  </si>
  <si>
    <t>Iskop i uklanjanje temelja nosača induktivnog naponskog mernog transformatora okvirnih dimenzija 80 cm x 80 cm x 130 cm u polju 110 kV – E07.</t>
  </si>
  <si>
    <t>A.1.7.8</t>
  </si>
  <si>
    <t>Iskop i uklanjanje temelja nosača kondenzatora okvirnih dimenzija 80 cm x 80 cm x 130 cm u polju 110 kV – E07.</t>
  </si>
  <si>
    <t>A.1.7.9</t>
  </si>
  <si>
    <r>
      <t>Demontaža sanduka sa peskom za gašenje požara.</t>
    </r>
    <r>
      <rPr>
        <sz val="11"/>
        <color theme="1"/>
        <rFont val="Arial"/>
        <family val="2"/>
      </rPr>
      <t xml:space="preserve"> Demontaža podrazumeva iskope i uklanjanje betonskog postolja okvirnih dimenzija 100 cm x 85 cm x 30 cm.</t>
    </r>
  </si>
  <si>
    <t>Poreska osnovica za poziciju А.1.7:</t>
  </si>
  <si>
    <t>Porez na dodatu vrednost za poziciju А.1.7:</t>
  </si>
  <si>
    <t>Ukupna cena za poziciju A.1.7:</t>
  </si>
  <si>
    <t>A.1.1 DALEKOVODNO POLJE 110 kV - E01 DV 105/1 TE MORAVA</t>
  </si>
  <si>
    <t>A.1.2 DALEKOVODNO POLJE 110 kV - E02 DV 122 B BOR 1</t>
  </si>
  <si>
    <t>A.1.3 DALEKOVODNO POLJE 110 kV - E03 DV 102 A/2 POŽAREVAC</t>
  </si>
  <si>
    <t>A.1.4 DALEKOVODNO POLJE 110 kV - E04 REZERVA</t>
  </si>
  <si>
    <t>A.1.5 DALEKOVODNO POLJE 110 kV - E05 DV 102 B/2 POŽAREVAC</t>
  </si>
  <si>
    <t>A.1.6 DALEKOVODNO POLJE 110 kV - E06 DV 128/4 NERESNICA</t>
  </si>
  <si>
    <t>A.1.7 DALEKOVODNO POLJE 110 kV - E07 REZERVA</t>
  </si>
  <si>
    <t>A.1.8 DALEKOVODNO POLJE 110 kV - E08 SPOJNO POLJE</t>
  </si>
  <si>
    <t xml:space="preserve">A.1.8.1  </t>
  </si>
  <si>
    <t xml:space="preserve">Demontaža sabirnica-poprečne veze, izolatora, ovesne opreme, klema, tablica i oznaka od priključnog dalekovodnog portala do oba sistema Glavnih sabirnica u sve tri faze u polju 110 kV – E08 </t>
  </si>
  <si>
    <t>A.1.8.2</t>
  </si>
  <si>
    <t>Demontaža primarnih veza visokonaponske opreme u sve tri faze u polju 110 kV – E08</t>
  </si>
  <si>
    <t>A.1.8.3</t>
  </si>
  <si>
    <r>
      <t>Demontaža</t>
    </r>
    <r>
      <rPr>
        <b/>
        <sz val="11"/>
        <color rgb="FFFF0000"/>
        <rFont val="Arial"/>
        <family val="2"/>
      </rPr>
      <t xml:space="preserve"> </t>
    </r>
    <r>
      <rPr>
        <b/>
        <sz val="11"/>
        <color theme="1"/>
        <rFont val="Arial"/>
        <family val="2"/>
      </rPr>
      <t>Kompleta od tri jednopolna uljna prekidača 123 kV sa po jednim motorno-opružnim pogonom po polu, sa ukupno tri motorno-opružna pogona u polju 110 kV – E08.</t>
    </r>
    <r>
      <rPr>
        <sz val="11"/>
        <color theme="1"/>
        <rFont val="Arial"/>
        <family val="2"/>
      </rPr>
      <t xml:space="preserve"> Demontaža podrazumeva iskope i uklanjanje temelja nosača pogona okvirnih dimenzija 3 x (100 cm x 75 cm x 110 cm). </t>
    </r>
  </si>
  <si>
    <t>A.1.8.4</t>
  </si>
  <si>
    <t>Demontaža tropolnog sabirničkih rastavljača 123 kV, bez noževa za uzemljenje, Komplet sa ručnim polužnim pogonom u polju 110 kV – E08</t>
  </si>
  <si>
    <t>A.1.8.5</t>
  </si>
  <si>
    <r>
      <t>Demontaža ormana u polju 110 kV – E08.</t>
    </r>
    <r>
      <rPr>
        <sz val="11"/>
        <color theme="1"/>
        <rFont val="Arial"/>
        <family val="2"/>
      </rPr>
      <t xml:space="preserve"> Demontaža podrazumeva iskope i uklanjanje temelja nosača ormana u polju okvirnih dimenzija 100 cm x 55 cm x 100 cm</t>
    </r>
  </si>
  <si>
    <t>A.1.8.6</t>
  </si>
  <si>
    <r>
      <t>Demontaža Komandnih, mernih i signalnih kablova u polju 110 kV – E08.</t>
    </r>
    <r>
      <rPr>
        <sz val="11"/>
        <color theme="1"/>
        <rFont val="Arial"/>
        <family val="2"/>
      </rPr>
      <t xml:space="preserve"> Demontaža podrazumeva i neophodan iskop, izvlačenje kablova iz cevi i kanala i demontažu sa nosača aparata u okviru polja 110 kV – E08</t>
    </r>
  </si>
  <si>
    <t>A.1.8.7</t>
  </si>
  <si>
    <r>
      <t>Demontaža čeličnog nosača Kompleta od tri jednopolna uljna prekidača 123 kV u polju 110 kV – E08.</t>
    </r>
    <r>
      <rPr>
        <sz val="11"/>
        <color theme="1"/>
        <rFont val="Arial"/>
        <family val="2"/>
      </rPr>
      <t xml:space="preserve"> Demontaža podrazumeva iskope i uklanjanje temelja čeličnog nosača aparata okvirnih dimenzija 3 x (130 cm x 55 cm x 110 cm), demontažu i uklanjanje uzemljenja konstrukcije</t>
    </r>
  </si>
  <si>
    <t>A.1.8.8</t>
  </si>
  <si>
    <r>
      <t>Demontaža čeličnog nosača tropolnog sabirničkog rastavljača 123 kV, bez noževa za uzemljenje sa ručnim polužnim pogonom u polju 110 kV – E08.</t>
    </r>
    <r>
      <rPr>
        <sz val="11"/>
        <color theme="1"/>
        <rFont val="Arial"/>
        <family val="2"/>
      </rPr>
      <t xml:space="preserve"> Demontaža podrazumeva iskope i uklanjanje temelja čeličnog nosača aparata i pogona okvirnih dimenzija 4 x (80 cm x 80 cm x 130 cm), demontažu i uklanjanje uzemljenja konstrukcije i gazišta</t>
    </r>
  </si>
  <si>
    <t>A.1.8.9</t>
  </si>
  <si>
    <r>
      <t>Demontaža kablovskih cevi i kanala u polju 110 kV – E08.</t>
    </r>
    <r>
      <rPr>
        <sz val="11"/>
        <color theme="1"/>
        <rFont val="Arial"/>
        <family val="2"/>
      </rPr>
      <t xml:space="preserve"> Demontaža podrazumeva i neophodne iskope i uklanjanje kablovskih cevi i kanala</t>
    </r>
  </si>
  <si>
    <t>A.1.8.10</t>
  </si>
  <si>
    <t>Poreska osnovica za poziciju А.1.8:</t>
  </si>
  <si>
    <t>Porez na dodatu vrednost za poziciju А.1.8:</t>
  </si>
  <si>
    <t>Ukupna cena za poziciju A.1.8:</t>
  </si>
  <si>
    <t>A.1.9 TRANSFORMATORSKO POLJE 110 kV - E09 TRAFO 2</t>
  </si>
  <si>
    <t xml:space="preserve">A.1.9.1  </t>
  </si>
  <si>
    <t>Demontaža sabirnica-poprečne veze, izolatora, ovesne opreme, klema, tablica i oznaka od trafo portala do oba sistema Glavnih sabirnica u sve tri faze u polju 110 kV – E09</t>
  </si>
  <si>
    <t>A.1.9.2</t>
  </si>
  <si>
    <t>Demontaža primarnih veza visokonaponske opreme u sve tri faze računajući i primarne veze energetskog transformatora 110/35 kV  u polju 110 kV – E09</t>
  </si>
  <si>
    <t>A.1.9.3</t>
  </si>
  <si>
    <r>
      <t>Demontaža</t>
    </r>
    <r>
      <rPr>
        <b/>
        <sz val="11"/>
        <color rgb="FFFF0000"/>
        <rFont val="Arial"/>
        <family val="2"/>
      </rPr>
      <t xml:space="preserve"> </t>
    </r>
    <r>
      <rPr>
        <b/>
        <sz val="11"/>
        <color theme="1"/>
        <rFont val="Arial"/>
        <family val="2"/>
      </rPr>
      <t xml:space="preserve">Kompleta od tri jednopolna uljna prekidača 123 kV sa po jednim motorno-opružnim pogonom po polu, sa ukupno tri motorno-opružna pogona u polju 110 kV – E09. </t>
    </r>
  </si>
  <si>
    <t>A.1.9.4</t>
  </si>
  <si>
    <t>Demontaža tropolnog sabirničkih rastavljača 123 kV, bez noževa za uzemljenje, Komplet sa ručnim polužnim pogonom u polju 110 kV – E09</t>
  </si>
  <si>
    <t>A.1.9.5</t>
  </si>
  <si>
    <t>Demontaža strujnog mernog transformatora 123 kV u polju 110 kV – E09</t>
  </si>
  <si>
    <t>A.1.9.6</t>
  </si>
  <si>
    <r>
      <t>Demontaža</t>
    </r>
    <r>
      <rPr>
        <b/>
        <sz val="11"/>
        <color rgb="FFFF0000"/>
        <rFont val="Arial"/>
        <family val="2"/>
      </rPr>
      <t xml:space="preserve"> </t>
    </r>
    <r>
      <rPr>
        <b/>
        <sz val="11"/>
        <color theme="1"/>
        <rFont val="Arial"/>
        <family val="2"/>
      </rPr>
      <t>odvodnika prenapona 110 kV, u polju 110 kV – E09</t>
    </r>
  </si>
  <si>
    <t>A.1.9.7</t>
  </si>
  <si>
    <r>
      <t>Demontaža ormana u polju 110 kV – E09.</t>
    </r>
    <r>
      <rPr>
        <sz val="11"/>
        <color theme="1"/>
        <rFont val="Arial"/>
        <family val="2"/>
      </rPr>
      <t xml:space="preserve"> Demontaža podrazumeva iskope i uklanjanje temelja nosača ormana u polju okvirnih dimenzija 100 cm x 55 cm x 100 cm</t>
    </r>
  </si>
  <si>
    <t>A.1.9.8</t>
  </si>
  <si>
    <r>
      <t>Demontaža Komandnih, mernih i signalnih kablova u polju 110 kV – E09.</t>
    </r>
    <r>
      <rPr>
        <sz val="11"/>
        <color theme="1"/>
        <rFont val="Arial"/>
        <family val="2"/>
      </rPr>
      <t xml:space="preserve"> Demontaža podrazumeva i neophodan iskop, izvlačenje kablova iz cevi i kanala i demontažu sa nosača aparata u okviru polja 110 kV – E09</t>
    </r>
  </si>
  <si>
    <t>A.1.9.9</t>
  </si>
  <si>
    <r>
      <t>Demontaža čeličnog nosača Kompleta od tri jednopolna uljna prekidača 123 kV u polju 110 kV – E09.</t>
    </r>
    <r>
      <rPr>
        <sz val="11"/>
        <color theme="1"/>
        <rFont val="Arial"/>
        <family val="2"/>
      </rPr>
      <t xml:space="preserve"> Demontaža podrazumeva iskope i uklanjanje temelja čeličnog nosača aparata okvirnih dimenzija 3 x (115 cm x 115 cm x 150 cm), demontažu i uklanjanje uzemljenja konstrukcije</t>
    </r>
  </si>
  <si>
    <t>A.1.9.10</t>
  </si>
  <si>
    <r>
      <t>Demontaža čeličnog nosača tropolnog sabirničkog rastavljača 123 kV, bez noževa za uzemljenje sa ručnim polužnim pogonom u polju 110 kV – E09.</t>
    </r>
    <r>
      <rPr>
        <sz val="11"/>
        <color theme="1"/>
        <rFont val="Arial"/>
        <family val="2"/>
      </rPr>
      <t xml:space="preserve"> Demontaža podrazumeva iskope i uklanjanje temelja čeličnog nosača aparata i pogona okvirnih dimenzija 2 x (80 cm x 80 cm x 150 cm), demontažu i uklanjanje uzemljenja konstrukcije i gazišta</t>
    </r>
  </si>
  <si>
    <t>A.1.9.11</t>
  </si>
  <si>
    <r>
      <t>Demontaža čeličnog nosača strujnog mernog transformatora 123 kV u polju 110 kV – E09.</t>
    </r>
    <r>
      <rPr>
        <sz val="11"/>
        <color theme="1"/>
        <rFont val="Arial"/>
        <family val="2"/>
      </rPr>
      <t xml:space="preserve"> Demontaža podrazumeva iskope i uklanjanje temelja čeličnog nosača aparata okvirnih dimenzija 80 cm x 80 cm x 110 cm, demontažu i uklanjanje uzemljenja konstrukcije</t>
    </r>
  </si>
  <si>
    <t>A.1.9.12</t>
  </si>
  <si>
    <r>
      <t>Demontaža čeličnog nosača odvodnika prenapona 123 kV u polju 110 kV – E09.</t>
    </r>
    <r>
      <rPr>
        <sz val="11"/>
        <color theme="1"/>
        <rFont val="Arial"/>
        <family val="2"/>
      </rPr>
      <t xml:space="preserve"> Demontaža podrazumeva iskope i uklanjanje temelja čeličnog nosača aparata okvirnih dimenzija 80 cm x 80 cm x 110 cm, demontažu i uklanjanje uzemljenja konstrukcije</t>
    </r>
  </si>
  <si>
    <t>A.1.9.13</t>
  </si>
  <si>
    <r>
      <t>Demontaža kablovskih cevi i kanala u polju 110 kV – E09.</t>
    </r>
    <r>
      <rPr>
        <sz val="11"/>
        <color theme="1"/>
        <rFont val="Arial"/>
        <family val="2"/>
      </rPr>
      <t xml:space="preserve"> Demontaža podrazumeva i neophodne iskope i uklanjanje kablovskih cevi i kanala</t>
    </r>
  </si>
  <si>
    <t>Poreska osnovica za poziciju А.1.9:</t>
  </si>
  <si>
    <t>Porez na dodatu vrednost za poziciju А.1.9:</t>
  </si>
  <si>
    <t>Ukupna cena za poziciju A.1.9:</t>
  </si>
  <si>
    <t>A.1.10 TRANSFORMATORSKO POLJE 110 kV – E10 TRAFO 1</t>
  </si>
  <si>
    <t xml:space="preserve">A.1.10.1  </t>
  </si>
  <si>
    <t>Demontaža sabirnica-poprečne veze, izolatora, ovesne opreme, klema, tablica i oznaka od trafo portala do oba sistema Glavnih sabirnica u sve tri faze u polju 110 kV – E10</t>
  </si>
  <si>
    <t>A.1.10.2</t>
  </si>
  <si>
    <t>Demontaža primarnih veza visokonaponske opreme u sve tri faze računajući i primarne veze energetskog transformatora 110/35 kV  u polju 110 kV – E10</t>
  </si>
  <si>
    <t>A.1.10.3</t>
  </si>
  <si>
    <r>
      <t>Demontaža</t>
    </r>
    <r>
      <rPr>
        <b/>
        <sz val="11"/>
        <color rgb="FFFF0000"/>
        <rFont val="Arial"/>
        <family val="2"/>
      </rPr>
      <t xml:space="preserve"> </t>
    </r>
    <r>
      <rPr>
        <b/>
        <sz val="11"/>
        <color theme="1"/>
        <rFont val="Arial"/>
        <family val="2"/>
      </rPr>
      <t xml:space="preserve">Kompleta od tri jednopolna uljna prekidača 123 kV sa po jednim motorno-opružnim pogonom po polu, sa ukupno tri motorno-opružna pogona u polju 110 kV – E10. </t>
    </r>
  </si>
  <si>
    <t>A.1.10.4</t>
  </si>
  <si>
    <t>Demontaža tropolnog sabirničkih rastavljača 123 kV, bez noževa za uzemljenje, Komplet sa ručnim polužnim pogonom u polju 110 kV – E10</t>
  </si>
  <si>
    <t>A.1.10.5</t>
  </si>
  <si>
    <t>Demontaža strujnog mernog transformatora 123 kV u polju 110 kV – E10</t>
  </si>
  <si>
    <t>A.1.10.6</t>
  </si>
  <si>
    <r>
      <t>Demontaža</t>
    </r>
    <r>
      <rPr>
        <b/>
        <sz val="11"/>
        <color rgb="FFFF0000"/>
        <rFont val="Arial"/>
        <family val="2"/>
      </rPr>
      <t xml:space="preserve"> </t>
    </r>
    <r>
      <rPr>
        <b/>
        <sz val="11"/>
        <color theme="1"/>
        <rFont val="Arial"/>
        <family val="2"/>
      </rPr>
      <t>odvodnika prenapona 110 kV, u polju 110 kV – E10</t>
    </r>
  </si>
  <si>
    <t>A.1.10.7</t>
  </si>
  <si>
    <r>
      <t>Demontaža ormana u polju 110 kV – E10.</t>
    </r>
    <r>
      <rPr>
        <sz val="11"/>
        <color theme="1"/>
        <rFont val="Arial"/>
        <family val="2"/>
      </rPr>
      <t xml:space="preserve"> Demontaža podrazumeva iskope i uklanjanje temelja nosača ormana u polju okvirnih dimenzija 100 cm x 55 cm x 100 cm</t>
    </r>
  </si>
  <si>
    <t>A.1.10.8</t>
  </si>
  <si>
    <r>
      <t>Demontaža Komandnih, mernih i signalnih kablova u polju 110 kV – E10.</t>
    </r>
    <r>
      <rPr>
        <sz val="11"/>
        <color theme="1"/>
        <rFont val="Arial"/>
        <family val="2"/>
      </rPr>
      <t xml:space="preserve"> Demontaža podrazumeva i neophodan iskop, izvlačenje kablova iz cevi i kanala i demontažu sa nosača aparata u okviru polja 110 kV – E10</t>
    </r>
  </si>
  <si>
    <t>A.1.10.9</t>
  </si>
  <si>
    <r>
      <t>Demontaža čeličnog nosača Kompleta od tri jednopolna uljna prekidača 123 kV u polju 110 kV – E10.</t>
    </r>
    <r>
      <rPr>
        <sz val="11"/>
        <color theme="1"/>
        <rFont val="Arial"/>
        <family val="2"/>
      </rPr>
      <t xml:space="preserve"> Demontaža podrazumeva iskope i uklanjanje temelja čeličnog nosača aparata okvirnih dimenzija 3 x (115 cm x 115 cm x 150 cm), demontažu i uklanjanje uzemljenja konstrukcije</t>
    </r>
  </si>
  <si>
    <t>A.1.10.10</t>
  </si>
  <si>
    <r>
      <t>Demontaža čeličnog nosača tropolnog sabirničkog rastavljača 123 kV, bez noževa za uzemljenje sa ručnim polužnim pogonom u polju 110 kV – E10.</t>
    </r>
    <r>
      <rPr>
        <sz val="11"/>
        <color theme="1"/>
        <rFont val="Arial"/>
        <family val="2"/>
      </rPr>
      <t xml:space="preserve"> Demontaža podrazumeva iskope i uklanjanje temelja čeličnog nosača aparata i pogona okvirnih dimenzija 2 x (80 cm x 80 cm x 150 cm), demontažu i uklanjanje uzemljenja konstrukcije i gazišta</t>
    </r>
  </si>
  <si>
    <t>A.1.10.11</t>
  </si>
  <si>
    <r>
      <t>Demontaža čeličnog nosača strujnog mernog transformatora 123 kV u polju 110 kV – E10.</t>
    </r>
    <r>
      <rPr>
        <sz val="11"/>
        <color theme="1"/>
        <rFont val="Arial"/>
        <family val="2"/>
      </rPr>
      <t xml:space="preserve"> Demontaža podrazumeva iskope i uklanjanje temelja čeličnog nosača aparata okvirnih dimenzija 80 cm x 80 cm x 110 cm, demontažu i uklanjanje uzemljenja konstrukcije</t>
    </r>
  </si>
  <si>
    <t>A.1.10.12</t>
  </si>
  <si>
    <r>
      <t>Demontaža čeličnog nosača odvodnika prenapona 123 kV u polju 110 kV – E10.</t>
    </r>
    <r>
      <rPr>
        <sz val="11"/>
        <color theme="1"/>
        <rFont val="Arial"/>
        <family val="2"/>
      </rPr>
      <t xml:space="preserve"> Demontaža podrazumeva iskope i uklanjanje temelja čeličnog nosača aparata okvirnih dimenzija 80 cm x 80 cm x 110 cm, demontažu i uklanjanje uzemljenja konstrukcije</t>
    </r>
  </si>
  <si>
    <t>A.1.10.13</t>
  </si>
  <si>
    <r>
      <t>Demontaža kablovskih cevi i kanala u polju 110 kV – E10.</t>
    </r>
    <r>
      <rPr>
        <sz val="11"/>
        <color theme="1"/>
        <rFont val="Arial"/>
        <family val="2"/>
      </rPr>
      <t xml:space="preserve"> Demontaža podrazumeva i neophodne iskope i uklanjanje kablovskih cevi i kanala</t>
    </r>
  </si>
  <si>
    <t>Poreska osnovica za poziciju А.1.10:</t>
  </si>
  <si>
    <t>Porez na dodatu vrednost za poziciju А.1.10:</t>
  </si>
  <si>
    <t>Ukupna cena za poziciju A.1.10:</t>
  </si>
  <si>
    <t xml:space="preserve">A.1.11 DEMONTAŽA SABIRNICA U POSTROJENJU 110 kV </t>
  </si>
  <si>
    <t xml:space="preserve">A.1.11.1  </t>
  </si>
  <si>
    <r>
      <t>Demontaža Glavnog Sistema sabirnica broj 1 izvedenog od Cu 240 mm</t>
    </r>
    <r>
      <rPr>
        <b/>
        <vertAlign val="superscript"/>
        <sz val="11"/>
        <color theme="1"/>
        <rFont val="Arial"/>
        <family val="2"/>
      </rPr>
      <t>2</t>
    </r>
    <r>
      <rPr>
        <b/>
        <sz val="11"/>
        <color theme="1"/>
        <rFont val="Arial"/>
        <family val="2"/>
      </rPr>
      <t>, koji se sastoji od tri faze u tri raspona počevši od polja E01 do E10 u postrojenju 110 kV. U okviru Glavnog Sistema sabirnica izvršiti demontažu svh pripadajućih izolatorskih lanaca, izolatora, klema, ovesne opreme, zaštitnih i zemljovodnih užadi, oznaka, tablica i opreme u postrojenju 110 kV počevši od polja E01 do E10</t>
    </r>
  </si>
  <si>
    <t>A.1.11.2</t>
  </si>
  <si>
    <r>
      <t>Demontaža Glavnog Sistema sabirnica broj 2 izvedenog od Cu 240 mm</t>
    </r>
    <r>
      <rPr>
        <b/>
        <vertAlign val="superscript"/>
        <sz val="11"/>
        <color theme="1"/>
        <rFont val="Arial"/>
        <family val="2"/>
      </rPr>
      <t>2</t>
    </r>
    <r>
      <rPr>
        <b/>
        <sz val="11"/>
        <color theme="1"/>
        <rFont val="Arial"/>
        <family val="2"/>
      </rPr>
      <t>, koji se sastoji od tri faze u tri raspona počevši od polja E01 do E10 u postrojenju 110 kV. U okviru Glavnog Sistema sabirnica izvršiti demontažu svh pripadajućih izolatorskih lanaca, izolatora, klema, ovesne opreme, zaštitnih i zemljovodnih užadi, oznaka, tablica i opreme u postrojenju 110 kV počevši od polja E01 do E10</t>
    </r>
  </si>
  <si>
    <t>A.1.11.3</t>
  </si>
  <si>
    <t>Demontaža induktivnog naponskog mernog transformatora 123 kV u Glavnom sistemu sabirnica broj 1</t>
  </si>
  <si>
    <t>A.1.11.4</t>
  </si>
  <si>
    <t>Demontaža induktivnog naponskog mernog transformatora 123 kV u Glavnom sistemu sabirnica broj 2</t>
  </si>
  <si>
    <t>A.1.11.5</t>
  </si>
  <si>
    <r>
      <t>Demontaža Komandnih, mernih i signalnih kablova u Glavnom sistemu sabirnica broj 1.</t>
    </r>
    <r>
      <rPr>
        <sz val="11"/>
        <color theme="1"/>
        <rFont val="Arial"/>
        <family val="2"/>
      </rPr>
      <t xml:space="preserve"> Demontaža podrazumeva i neophodan iskop, izvlačenje kablova iz cevi i kanala i demontažu sa nosača aparata u okviru Glavnog Sistema sabirnica broj 1</t>
    </r>
  </si>
  <si>
    <t>A.1.11.6</t>
  </si>
  <si>
    <r>
      <t>Demontaža Komandnih, mernih i signalnih kablova u Glavnom sistemu sabirnica broj 2.</t>
    </r>
    <r>
      <rPr>
        <sz val="11"/>
        <color theme="1"/>
        <rFont val="Arial"/>
        <family val="2"/>
      </rPr>
      <t xml:space="preserve"> Demontaža podrazumeva i neophodan iskop, izvlačenje kablova iz cevi i kanala i demontažu sa nosača aparata u okviru Glavnog Sistema sabirnica broj 2</t>
    </r>
  </si>
  <si>
    <t>A.1.11.7</t>
  </si>
  <si>
    <r>
      <t>Demontaža čeličnog nosača induktivnog naponskog mernog transformatora 123 kV u Glavnom sistemu sabirnica broj 1.</t>
    </r>
    <r>
      <rPr>
        <sz val="11"/>
        <color theme="1"/>
        <rFont val="Arial"/>
        <family val="2"/>
      </rPr>
      <t xml:space="preserve"> Demontaža podrazumeva iskope i uklanjanje temelja čeličnog nosača aparata okvirnih dimenzija 80 cm x 80 cm x 110 cm, demontažu i uklanjanje uzemljenja konstrukcije</t>
    </r>
  </si>
  <si>
    <t>A.1.11.8</t>
  </si>
  <si>
    <r>
      <t>Demontaža čeličnog nosača induktivnog naponskog mernog transformatora 123 kV u Glavnom sistemu sabirnica broj 2.</t>
    </r>
    <r>
      <rPr>
        <sz val="11"/>
        <color theme="1"/>
        <rFont val="Arial"/>
        <family val="2"/>
      </rPr>
      <t xml:space="preserve"> Demontaža podrazumeva iskope i uklanjanje temelja čeličnog nosača aparata okvirnih dimenzija 80 cm x 80 cm x 110 cm, demontažu i uklanjanje uzemljenja </t>
    </r>
  </si>
  <si>
    <t>konstrukcije</t>
  </si>
  <si>
    <t>A.1.11.9</t>
  </si>
  <si>
    <r>
      <t>Demontaža kablovskih cevi i kanala u Glavnom sistemu sabirnica broj 1.</t>
    </r>
    <r>
      <rPr>
        <sz val="11"/>
        <color theme="1"/>
        <rFont val="Arial"/>
        <family val="2"/>
      </rPr>
      <t xml:space="preserve"> Demontaža podrazumeva i neophodne iskope i uklanjanje kablovskih cevi i kanala</t>
    </r>
  </si>
  <si>
    <t>A.1.11.10</t>
  </si>
  <si>
    <r>
      <t>Demontaža kablovskih cevi i kanala u Glavnom sistemu sabirnica broj 2.</t>
    </r>
    <r>
      <rPr>
        <sz val="11"/>
        <color theme="1"/>
        <rFont val="Arial"/>
        <family val="2"/>
      </rPr>
      <t xml:space="preserve"> Demontaža podrazumeva i neophodne iskope i uklanjanje kablovskih cevi i kanala</t>
    </r>
  </si>
  <si>
    <r>
      <t>Poreska osnovica za poziciju А.1.</t>
    </r>
    <r>
      <rPr>
        <b/>
        <sz val="11"/>
        <color theme="1"/>
        <rFont val="Arial"/>
        <family val="2"/>
      </rPr>
      <t>11</t>
    </r>
    <r>
      <rPr>
        <b/>
        <sz val="12"/>
        <color theme="1"/>
        <rFont val="Arial"/>
        <family val="2"/>
      </rPr>
      <t>:</t>
    </r>
  </si>
  <si>
    <r>
      <t>Porez na dodatu vrednost za poziciju А.1.</t>
    </r>
    <r>
      <rPr>
        <b/>
        <sz val="11"/>
        <color theme="1"/>
        <rFont val="Arial"/>
        <family val="2"/>
      </rPr>
      <t>11</t>
    </r>
    <r>
      <rPr>
        <b/>
        <sz val="12"/>
        <color theme="1"/>
        <rFont val="Arial"/>
        <family val="2"/>
      </rPr>
      <t>:</t>
    </r>
  </si>
  <si>
    <r>
      <t>Ukupna cena za poziciju A.1.</t>
    </r>
    <r>
      <rPr>
        <b/>
        <sz val="11"/>
        <color theme="1"/>
        <rFont val="Arial"/>
        <family val="2"/>
      </rPr>
      <t>11</t>
    </r>
    <r>
      <rPr>
        <b/>
        <sz val="12"/>
        <color theme="1"/>
        <rFont val="Arial"/>
        <family val="2"/>
      </rPr>
      <t>:</t>
    </r>
  </si>
  <si>
    <t xml:space="preserve">A.1.12 DEMONTAŽA KABLOVA U POSTROJENJU 110 kV </t>
  </si>
  <si>
    <t xml:space="preserve">A.1.12.1  </t>
  </si>
  <si>
    <r>
      <t>Demontaža Komandnih, energetskih, signalnih i telekomunikacionih kablova od ormana razvoda AC i DC, ormana zaštite, upravljačko-signalnog panela, ormana obračunskog merenja u pogonskoj zgradi do svih ormana u polju kao i aparata u postrojenju 110 kV od E01 do E10.</t>
    </r>
    <r>
      <rPr>
        <sz val="11"/>
        <color theme="1"/>
        <rFont val="Arial"/>
        <family val="2"/>
      </rPr>
      <t xml:space="preserve"> Demontaža podrazumeva radove unutar i van pogonske zgrade. Demontaža podrazumeva i neophodan iskop, izvlačenje kablova iz cevi i regala, kablovskih kanala od postojece pogonske zgrade do svakog polja u postrojenju 110 kV od E01 do E10.</t>
    </r>
  </si>
  <si>
    <t>A.1.12.2</t>
  </si>
  <si>
    <r>
      <t>Demontaža Komandnih, energetskih, signalnih i telekomunikacionih kablova koji su položeni između ormana u poljima  i međusobno povezuju polja (šniraju) u okviru postrojenju 110 kV od E01 do E10.</t>
    </r>
    <r>
      <rPr>
        <sz val="11"/>
        <color theme="1"/>
        <rFont val="Arial"/>
        <family val="2"/>
      </rPr>
      <t xml:space="preserve"> Demontaža podrazumeva i neophodan iskop, izvlačenje kablova iz cevi i kablovskih kanala između svakog polja u postrojenju 110 kV od E01 do E10.</t>
    </r>
  </si>
  <si>
    <r>
      <t>Poreska osnovica za poziciju А.1.</t>
    </r>
    <r>
      <rPr>
        <b/>
        <sz val="11"/>
        <color theme="1"/>
        <rFont val="Arial"/>
        <family val="2"/>
      </rPr>
      <t>12</t>
    </r>
    <r>
      <rPr>
        <b/>
        <sz val="12"/>
        <color theme="1"/>
        <rFont val="Arial"/>
        <family val="2"/>
      </rPr>
      <t>:</t>
    </r>
  </si>
  <si>
    <r>
      <t>Porez na dodatu vrednost za poziciju А.1.</t>
    </r>
    <r>
      <rPr>
        <b/>
        <sz val="11"/>
        <color theme="1"/>
        <rFont val="Arial"/>
        <family val="2"/>
      </rPr>
      <t>12</t>
    </r>
    <r>
      <rPr>
        <b/>
        <sz val="12"/>
        <color theme="1"/>
        <rFont val="Arial"/>
        <family val="2"/>
      </rPr>
      <t>:</t>
    </r>
  </si>
  <si>
    <r>
      <t>Ukupna cena za poziciju A.1.</t>
    </r>
    <r>
      <rPr>
        <b/>
        <sz val="11"/>
        <color theme="1"/>
        <rFont val="Arial"/>
        <family val="2"/>
      </rPr>
      <t>12</t>
    </r>
    <r>
      <rPr>
        <b/>
        <sz val="12"/>
        <color theme="1"/>
        <rFont val="Arial"/>
        <family val="2"/>
      </rPr>
      <t>:</t>
    </r>
  </si>
  <si>
    <t>A.1.13 DEMONTAŽA ENERGETSKIH TRANSFORMATORA 110/35 kV</t>
  </si>
  <si>
    <t xml:space="preserve">A.1.13.1  </t>
  </si>
  <si>
    <r>
      <t>Demontaža energetskog transformatora 110/35/10 kV, 31,5 MVA, i priprema za transport.</t>
    </r>
    <r>
      <rPr>
        <sz val="11"/>
        <color theme="1"/>
        <rFont val="Arial"/>
        <family val="2"/>
      </rPr>
      <t xml:space="preserve"> Demontaža podrazumeva razvezivanje primarnih i sekundarnih veza, istakanje ulja u novu adekvatnu burad ili sud za ulje do nivoa propisanog za transport, razvezivanje i demontažu ventilatora i ostale energetske i Komandne opreme na transformatoru, demontaža i pravilna priprema za transport rebara, demontaža i pravilna priprema za transport provodnih izolatora 110 i 35 kV, demontaža konzervatora, RO na transformatoru, cevi i ostalih elemenata i uređaja koji nisu propisani u transportnom položaju. Zatvaranje svih otvora na propisan način zbog transporta. Podrazumeva se isporuka sve neophodne ambalaže za transport (burad, sanduci I slično) i odgovarajućih zaptivki i dihtunga.</t>
    </r>
  </si>
  <si>
    <t xml:space="preserve">A.1.13.2  </t>
  </si>
  <si>
    <r>
      <t>Demontaža energetskog transformatora 110/35/10 kV, 20 MVA, i priprema za transport</t>
    </r>
    <r>
      <rPr>
        <sz val="11"/>
        <color theme="1"/>
        <rFont val="Arial"/>
        <family val="2"/>
      </rPr>
      <t>. Demontaža podrazumeva razvezivanje primarnih i sekundarnih veza, istakanje ulja u novu adekvatnu burad ili sud za ulje do nivoa propisanog za transport, razvezivanje i demontažu ventilatora i ostale energetske i Komandne opreme na transformatoru, demontaža i pravilna priprema za transport rebara, demontaža i pravilna priprema za transport provodnih izolatora 110 i 35 kV, demontaža konzervatora, RO na transformatoru, cevi i ostalih elemenata i uređaja koji nisu propisani u transportnom položaju. Zatvaranje svih otvora na propisan način zbog transporta. Podrazumeva se isporuka sve neophodne ambalaže za transport (burad, sanduci I slično) i odgovarajućih zaptivki i dihtunga.</t>
    </r>
  </si>
  <si>
    <t xml:space="preserve">A.1.13.3  </t>
  </si>
  <si>
    <t>Demontaža jednopolnog rastavljača 123 kV, Komplet sa ručnim polužnim pogonom za uzemljenje zvezdišta energetskog transformatora T02 i demontaža uzemljenja.</t>
  </si>
  <si>
    <t>A.1.13.4</t>
  </si>
  <si>
    <r>
      <t>Demontaža Komandnih energetskih, signalnih i  kablova  koji su položeni između ormana u poljima  i energetskih transformatora T01 i T02.</t>
    </r>
    <r>
      <rPr>
        <sz val="11"/>
        <color theme="1"/>
        <rFont val="Arial"/>
        <family val="2"/>
      </rPr>
      <t xml:space="preserve"> Demontaža podrazumeva i uklanjanje svih kablova sa energetskog transformatora, izvlečenje kablova iz cevi i kabkovskih kanala.</t>
    </r>
  </si>
  <si>
    <t xml:space="preserve">A.1.13.5  </t>
  </si>
  <si>
    <t>Demontaža jednopolnog rastavljača 37,5 kV, Komplet sa ručnim polužnim pogonom za uzemljenja zvezdišta energetskog transformatora T01 i T02, demontaža potpornih izolatora i odvodnika prenapona sa pripadajućim vezama.</t>
  </si>
  <si>
    <t xml:space="preserve">A.1.13.6  </t>
  </si>
  <si>
    <t>Demontaža niskoomske impedanse za uzemljenje zvezdišta 35 kV energetskih transformatora T01 i T02 sa pripadajućim vezama i uzemljenjem.</t>
  </si>
  <si>
    <t xml:space="preserve">A.1.13.7  </t>
  </si>
  <si>
    <r>
      <t>Demontaža čeličnog nosača niskoomske impedanse za uzemljenje zvezdišta 35 kV. Demontaža podrazumeva demontažu čeličnih nosača,</t>
    </r>
    <r>
      <rPr>
        <b/>
        <sz val="11"/>
        <color rgb="FFFF0000"/>
        <rFont val="Arial"/>
        <family val="2"/>
      </rPr>
      <t xml:space="preserve"> </t>
    </r>
    <r>
      <rPr>
        <b/>
        <sz val="11"/>
        <color theme="1"/>
        <rFont val="Arial"/>
        <family val="2"/>
      </rPr>
      <t xml:space="preserve"> iskope i uklanjanje temelja nosača aparata 80 cm x 80 cm x 110 cm</t>
    </r>
    <r>
      <rPr>
        <b/>
        <sz val="11"/>
        <color rgb="FFFF0000"/>
        <rFont val="Arial"/>
        <family val="2"/>
      </rPr>
      <t xml:space="preserve"> </t>
    </r>
    <r>
      <rPr>
        <b/>
        <sz val="11"/>
        <color theme="1"/>
        <rFont val="Arial"/>
        <family val="2"/>
      </rPr>
      <t>demontažu i uklanjanje uzemljenja konstrukcije.</t>
    </r>
  </si>
  <si>
    <t xml:space="preserve">A.1.13.8  </t>
  </si>
  <si>
    <t>Demontaža svih konzola sa protivpožarnog zida.</t>
  </si>
  <si>
    <t xml:space="preserve">A.1.13.9  </t>
  </si>
  <si>
    <r>
      <t>Vađenje krupnog šljunka iz uljnih kada i čišćenje uljnih kada.</t>
    </r>
    <r>
      <rPr>
        <sz val="11"/>
        <color theme="1"/>
        <rFont val="Arial"/>
        <family val="2"/>
      </rPr>
      <t xml:space="preserve"> Demontaža podrazumeva vađenje krupnog šljuka 12 m3 po transformatoru, čišćenje kada od naslaga trafo ulja i drugih nečistoća, utovar, odvoz, transport i predaja otpadnog materijala ovlašćenoj organizaciji po propisima zaštite životne sredine. </t>
    </r>
  </si>
  <si>
    <t>A.1.13.10</t>
  </si>
  <si>
    <r>
      <t>Transport transformatora 110/35 iz trafo stanice do odredišta naručioca.</t>
    </r>
    <r>
      <rPr>
        <sz val="11"/>
        <color theme="1"/>
        <rFont val="Arial"/>
        <family val="2"/>
      </rPr>
      <t xml:space="preserve"> Transport podrazumeva  utovar transformatora sa temelja na odgovarajuće transportno sredstvo, utovar preostalih delova transformatora, obezbeđenje dokumentacije za transport po propisima ZOBS na putevima, obezbediti osiguranje transporta transformatora, transport sa jednim ili više vozila svih delova transformatora do mesta istovara udaljenog do 50 km od polazne lokacije, istovar svih delova i propisno skladištenje, bez ponovnog sklapanja transformatora.</t>
    </r>
  </si>
  <si>
    <r>
      <t>Poreska osnovica za poziciju А.1.</t>
    </r>
    <r>
      <rPr>
        <b/>
        <sz val="11"/>
        <color theme="1"/>
        <rFont val="Arial"/>
        <family val="2"/>
      </rPr>
      <t>13</t>
    </r>
    <r>
      <rPr>
        <b/>
        <sz val="12"/>
        <color theme="1"/>
        <rFont val="Arial"/>
        <family val="2"/>
      </rPr>
      <t>:</t>
    </r>
  </si>
  <si>
    <r>
      <t>Porez na dodatu vrednost za poziciju А.1.</t>
    </r>
    <r>
      <rPr>
        <b/>
        <sz val="11"/>
        <color theme="1"/>
        <rFont val="Arial"/>
        <family val="2"/>
      </rPr>
      <t>13</t>
    </r>
    <r>
      <rPr>
        <b/>
        <sz val="12"/>
        <color theme="1"/>
        <rFont val="Arial"/>
        <family val="2"/>
      </rPr>
      <t>:</t>
    </r>
  </si>
  <si>
    <r>
      <t>Ukupna cena za poziciju A.1.</t>
    </r>
    <r>
      <rPr>
        <b/>
        <sz val="11"/>
        <color theme="1"/>
        <rFont val="Arial"/>
        <family val="2"/>
      </rPr>
      <t>13</t>
    </r>
    <r>
      <rPr>
        <b/>
        <sz val="12"/>
        <color theme="1"/>
        <rFont val="Arial"/>
        <family val="2"/>
      </rPr>
      <t>:</t>
    </r>
  </si>
  <si>
    <t>A.1.14 RAZNI NEPREDVIĐENI RADOVI PRILIKOM DEMONTAŽE U POSTROJENJU 110 kV I TRANSFORMACIJI 110/35 kV (a koji nisu specificirani u prethodnim pozicijama)</t>
  </si>
  <si>
    <t>Radovi</t>
  </si>
  <si>
    <t>A.1.14.1</t>
  </si>
  <si>
    <t>Demontaža postojećih pijezometarskih mernih mesta unutar kompleksa TS.</t>
  </si>
  <si>
    <t>A.1.14.2</t>
  </si>
  <si>
    <t>Dodatni neplaniran rad radnika na nepredviđenim radovima.</t>
  </si>
  <si>
    <t>NČ</t>
  </si>
  <si>
    <t>A.1.14.3</t>
  </si>
  <si>
    <t>Dodatni neplaniran iskop u zemlji neophodan za demontažu delova opreme, iskop kablova, cevi i kanala.</t>
  </si>
  <si>
    <r>
      <t>m</t>
    </r>
    <r>
      <rPr>
        <b/>
        <vertAlign val="superscript"/>
        <sz val="11"/>
        <color theme="1"/>
        <rFont val="Arial"/>
        <family val="2"/>
      </rPr>
      <t>3</t>
    </r>
  </si>
  <si>
    <t>A.1.14.4</t>
  </si>
  <si>
    <t>Dodatni neplaniran rad radnih mašina (rovokopač, pikamer ...)</t>
  </si>
  <si>
    <t>MČ</t>
  </si>
  <si>
    <t>A.1.14.5</t>
  </si>
  <si>
    <t>Dodatni neplaniran prevoz opreme i otpada kamionom do 10 tona.</t>
  </si>
  <si>
    <t>km</t>
  </si>
  <si>
    <t>Poreska osnovica za poziciju A.1.14:</t>
  </si>
  <si>
    <t>Porez na dodatu vrednost za poziciju A.1.14:</t>
  </si>
  <si>
    <t>Ukupna cena za poziciju A.1.14:</t>
  </si>
  <si>
    <t>A.2.1 DALEKOVODNO POLJE 110 kV - E01 DV 105/1 TE MORAVA</t>
  </si>
  <si>
    <t xml:space="preserve">Radovi na opremi koju poseduje Naručilac a delom isporučuje Izvođač </t>
  </si>
  <si>
    <t xml:space="preserve">A.2.1.0 </t>
  </si>
  <si>
    <t>DALEKOVODNO POLJE 110 kV – E01 DV 105/1 TE MORAVA</t>
  </si>
  <si>
    <t>A.2.1.1</t>
  </si>
  <si>
    <t>Elektromontažni radovi na montaži, ugradnji, povezivanju i priključenju Kompleta od 3 jednopolna prekidača 123 kV, sa SF6 gasom, sa po jednim motorno-opružnim pogonom po polu, sa ukupno tri motorno-opružna pogona po polju, za spoljnu  montažu, sledećih naznačenih karakteristika:</t>
  </si>
  <si>
    <r>
      <t xml:space="preserve">- najviši pogonski napon </t>
    </r>
    <r>
      <rPr>
        <b/>
        <sz val="11"/>
        <color theme="1"/>
        <rFont val="Arial"/>
        <family val="2"/>
      </rPr>
      <t>123 kV</t>
    </r>
  </si>
  <si>
    <r>
      <t xml:space="preserve">- naznačena frekvencija </t>
    </r>
    <r>
      <rPr>
        <b/>
        <sz val="11"/>
        <color theme="1"/>
        <rFont val="Arial"/>
        <family val="2"/>
      </rPr>
      <t>50 Hz</t>
    </r>
  </si>
  <si>
    <r>
      <t xml:space="preserve">- naznačena struja </t>
    </r>
    <r>
      <rPr>
        <b/>
        <sz val="11"/>
        <color theme="1"/>
        <rFont val="Arial"/>
        <family val="2"/>
      </rPr>
      <t>3150 A</t>
    </r>
  </si>
  <si>
    <r>
      <t xml:space="preserve">- naznačena simetrična struja prekidanja </t>
    </r>
    <r>
      <rPr>
        <b/>
        <sz val="11"/>
        <color theme="1"/>
        <rFont val="Arial"/>
        <family val="2"/>
      </rPr>
      <t>40 kA</t>
    </r>
  </si>
  <si>
    <r>
      <t xml:space="preserve">- naznačena udarna struja </t>
    </r>
    <r>
      <rPr>
        <b/>
        <sz val="11"/>
        <color theme="1"/>
        <rFont val="Arial"/>
        <family val="2"/>
      </rPr>
      <t>100 kA</t>
    </r>
  </si>
  <si>
    <t>- tip: GL 312 F3 / 4031 P /VR 1750</t>
  </si>
  <si>
    <r>
      <t>- proizvođač:</t>
    </r>
    <r>
      <rPr>
        <b/>
        <sz val="11"/>
        <color theme="1"/>
        <rFont val="Arial"/>
        <family val="2"/>
      </rPr>
      <t xml:space="preserve"> GE Grid Solutions, Germany</t>
    </r>
  </si>
  <si>
    <t>- primarni priključci, ploča od Al, r = 50 mm</t>
  </si>
  <si>
    <t xml:space="preserve">  8 x Ø 14mm</t>
  </si>
  <si>
    <t>Opremu poseduje Naručilac.</t>
  </si>
  <si>
    <t>Montaža prekidača podrazumeva montažu pripadajućeg nosača aparata proizvođača prekidača koji je isporučen uz prekidač i samog prekidača sa svim podešenjima, izradom veza, ispitivanjem i puštanjem u rad.</t>
  </si>
  <si>
    <t>Dati cenu za radove i nedostajući materijal.</t>
  </si>
  <si>
    <t>A.2.1.2</t>
  </si>
  <si>
    <t>Elektromontažni radovi na montaži, ugradnji, povezivanju i priključenju tropolnog sabirničkog rastavljača 123 kV, bez noževa za uzemljenje, za spoljnu  montažu, sa polovima postavljenim u paraleli i motornim pogonom, sledećih naznačenih karakteristika:</t>
  </si>
  <si>
    <r>
      <t xml:space="preserve">- naznačena struja glavnih noževa </t>
    </r>
    <r>
      <rPr>
        <b/>
        <sz val="11"/>
        <color theme="1"/>
        <rFont val="Arial"/>
        <family val="2"/>
      </rPr>
      <t>2000 A</t>
    </r>
  </si>
  <si>
    <r>
      <t xml:space="preserve">- naznačena kratkotrajna struja </t>
    </r>
    <r>
      <rPr>
        <b/>
        <sz val="11"/>
        <color theme="1"/>
        <rFont val="Arial"/>
        <family val="2"/>
      </rPr>
      <t>40 kA</t>
    </r>
  </si>
  <si>
    <r>
      <t xml:space="preserve">- naznačena udarna struja </t>
    </r>
    <r>
      <rPr>
        <b/>
        <sz val="11"/>
        <color theme="1"/>
        <rFont val="Arial"/>
        <family val="2"/>
      </rPr>
      <t>80 kA</t>
    </r>
  </si>
  <si>
    <r>
      <t>- tip:</t>
    </r>
    <r>
      <rPr>
        <i/>
        <sz val="12"/>
        <color theme="1"/>
        <rFont val="Arial"/>
        <family val="2"/>
      </rPr>
      <t xml:space="preserve"> </t>
    </r>
    <r>
      <rPr>
        <b/>
        <i/>
        <sz val="11"/>
        <color theme="1"/>
        <rFont val="Arial"/>
        <family val="2"/>
      </rPr>
      <t>S2DA</t>
    </r>
  </si>
  <si>
    <r>
      <t>- proizvođač:</t>
    </r>
    <r>
      <rPr>
        <b/>
        <sz val="11"/>
        <color theme="1"/>
        <rFont val="Arial"/>
        <family val="2"/>
      </rPr>
      <t xml:space="preserve"> GE Grid Solutions, Italy</t>
    </r>
  </si>
  <si>
    <r>
      <t>- tip motornog pogona polova:</t>
    </r>
    <r>
      <rPr>
        <i/>
        <sz val="12"/>
        <color theme="1"/>
        <rFont val="Arial"/>
        <family val="2"/>
      </rPr>
      <t xml:space="preserve"> </t>
    </r>
    <r>
      <rPr>
        <b/>
        <i/>
        <sz val="11"/>
        <color theme="1"/>
        <rFont val="Arial"/>
        <family val="2"/>
      </rPr>
      <t>CMM</t>
    </r>
  </si>
  <si>
    <r>
      <t xml:space="preserve">- primarni priključci, Al bolcn </t>
    </r>
    <r>
      <rPr>
        <b/>
        <sz val="11"/>
        <color theme="1"/>
        <rFont val="Arial"/>
        <family val="2"/>
      </rPr>
      <t>Ø 50 mm</t>
    </r>
  </si>
  <si>
    <t xml:space="preserve">Montaža rastavljača podrazumeva sastavljanje i montažu novog čeličnog nosača aparata proizvođača rastavljača koji je isporučen uz rastavljač (orijentacione visine 2.4 m, sa konzolom za nošenje rastavljača), kao i montažu samog rastavljača sa svim podešenjima, izradom veza, ispitivanjem i puštanjem u rad. </t>
  </si>
  <si>
    <t xml:space="preserve">A.2.1.3 </t>
  </si>
  <si>
    <t>Elektromontažni radovi na montaži, ugradnji, povezivanju i priključenju tropolnog rastavljača 123 kV, sa noževima za uzemljenje, za spoljnu  montažu, sa polovima postavljenim u paraleli i motornim pogonima polova i noževa za uzemljenje, sledećih naznačenih karakteristika:</t>
  </si>
  <si>
    <t>- tip: S2DAT</t>
  </si>
  <si>
    <r>
      <t xml:space="preserve">- proizvođač: </t>
    </r>
    <r>
      <rPr>
        <b/>
        <sz val="11"/>
        <color theme="1"/>
        <rFont val="Arial"/>
        <family val="2"/>
      </rPr>
      <t>GE Grid Solutions, Italy</t>
    </r>
  </si>
  <si>
    <t>- tip motornog pogona pogona polova: CMM</t>
  </si>
  <si>
    <t xml:space="preserve">- tip motornog pogona noževa za uzemljenje: CMM </t>
  </si>
  <si>
    <t xml:space="preserve">Montaža rastavljača podrazumeva sastavljanje i montažu novog čeličnog nosača aparata proizvođača rastavljača koji je isporučen uz rastavljač (orijentacione visine 2.4 m sa konzolom za nošenje rastavljača), kao i montažu samog rastavljača sa svim podešenjima, izradom veza, ispitivanjem i puštanjem u rad. </t>
  </si>
  <si>
    <t xml:space="preserve">A.2.1.4 </t>
  </si>
  <si>
    <t>Elektromontažni radovi na ugradnji, povezivanju i priključenju strujnih mernih transformatora 123 kV, za spoljnu  montažu, sledećih naznačenih karakteristika:</t>
  </si>
  <si>
    <r>
      <t>- naznačena kratkotrajna struja I</t>
    </r>
    <r>
      <rPr>
        <b/>
        <i/>
        <vertAlign val="subscript"/>
        <sz val="11"/>
        <color theme="1"/>
        <rFont val="Arial"/>
        <family val="2"/>
      </rPr>
      <t>th</t>
    </r>
    <r>
      <rPr>
        <b/>
        <i/>
        <sz val="11"/>
        <color theme="1"/>
        <rFont val="Arial"/>
        <family val="2"/>
      </rPr>
      <t xml:space="preserve"> (1s) </t>
    </r>
    <r>
      <rPr>
        <b/>
        <sz val="11"/>
        <color theme="1"/>
        <rFont val="Arial"/>
        <family val="2"/>
      </rPr>
      <t>31,5 kA</t>
    </r>
  </si>
  <si>
    <r>
      <t>- naznačena dinamička struja I</t>
    </r>
    <r>
      <rPr>
        <b/>
        <i/>
        <vertAlign val="subscript"/>
        <sz val="11"/>
        <color theme="1"/>
        <rFont val="Arial"/>
        <family val="2"/>
      </rPr>
      <t>din</t>
    </r>
    <r>
      <rPr>
        <b/>
        <i/>
        <sz val="11"/>
        <color theme="1"/>
        <rFont val="Arial"/>
        <family val="2"/>
      </rPr>
      <t xml:space="preserve"> </t>
    </r>
    <r>
      <rPr>
        <b/>
        <sz val="11"/>
        <color theme="1"/>
        <rFont val="Arial"/>
        <family val="2"/>
      </rPr>
      <t>80 kA</t>
    </r>
  </si>
  <si>
    <r>
      <t xml:space="preserve">- naznačeni odnos transformacije: </t>
    </r>
    <r>
      <rPr>
        <b/>
        <u/>
        <sz val="11"/>
        <color theme="1"/>
        <rFont val="Arial"/>
        <family val="2"/>
      </rPr>
      <t>2</t>
    </r>
    <r>
      <rPr>
        <b/>
        <sz val="11"/>
        <color theme="1"/>
        <rFont val="Arial"/>
        <family val="2"/>
      </rPr>
      <t>x300/1/1/1 A</t>
    </r>
  </si>
  <si>
    <t>- karakteristike sekundarnih jezgara:</t>
  </si>
  <si>
    <t xml:space="preserve">   I   2x300/1A  kl. 0,5;  Fs=10; 15 VA  merno jezgro</t>
  </si>
  <si>
    <t xml:space="preserve">   II  2x300/1A  kl. 5P30;  30 VA  zaštitno jezgro</t>
  </si>
  <si>
    <t xml:space="preserve">   III 2x300/1A  kl. 5P30;  30 VA  zaštitno jezgro</t>
  </si>
  <si>
    <r>
      <t>- tip</t>
    </r>
    <r>
      <rPr>
        <b/>
        <sz val="11"/>
        <color theme="1"/>
        <rFont val="Arial"/>
        <family val="2"/>
      </rPr>
      <t>:</t>
    </r>
    <r>
      <rPr>
        <sz val="12"/>
        <color theme="1"/>
        <rFont val="Times New Roman"/>
        <family val="1"/>
      </rPr>
      <t xml:space="preserve"> </t>
    </r>
    <r>
      <rPr>
        <b/>
        <sz val="11"/>
        <color theme="1"/>
        <rFont val="Arial"/>
        <family val="2"/>
      </rPr>
      <t>AT-125</t>
    </r>
  </si>
  <si>
    <r>
      <t>- proizvođač:</t>
    </r>
    <r>
      <rPr>
        <b/>
        <sz val="11"/>
        <color theme="1"/>
        <rFont val="Arial"/>
        <family val="2"/>
      </rPr>
      <t xml:space="preserve"> EMEK, Turkey</t>
    </r>
    <r>
      <rPr>
        <b/>
        <i/>
        <sz val="11"/>
        <color theme="1"/>
        <rFont val="Arial"/>
        <family val="2"/>
      </rPr>
      <t xml:space="preserve"> </t>
    </r>
  </si>
  <si>
    <r>
      <t xml:space="preserve">- primarni priključci, bolcn </t>
    </r>
    <r>
      <rPr>
        <b/>
        <sz val="11"/>
        <color theme="1"/>
        <rFont val="Arial"/>
        <family val="2"/>
      </rPr>
      <t>Ø 30mm</t>
    </r>
  </si>
  <si>
    <r>
      <t>Opremu poseduje Naručilac</t>
    </r>
    <r>
      <rPr>
        <b/>
        <sz val="11"/>
        <color theme="1"/>
        <rFont val="Arial"/>
        <family val="2"/>
      </rPr>
      <t>.</t>
    </r>
  </si>
  <si>
    <t xml:space="preserve">Montaža strujnih mernih transformatora podrazumeva sastavljanje i montažu novog čeličnog nosača aparata proizvođača mernog transformatora koji je isporučen uz aparat kao i montažu samih strujnih mernih transformatora sa svim podešenjima, izradom veza, ispitivanjem i puštanjem u rad. </t>
  </si>
  <si>
    <t xml:space="preserve">A.2.1.5 </t>
  </si>
  <si>
    <t>Elektromontažni radovi na ugradnji, povezivanju i priključenju naponskih induktivnih mernih transformatora 123 kV, za spoljnu  montažu, sledećih naznačenih karakteristika:</t>
  </si>
  <si>
    <t>- naznačeni odnos transformacije:</t>
  </si>
  <si>
    <t>110/√3 / 0,1/√3 / 0,1/√3 kV/kV</t>
  </si>
  <si>
    <r>
      <t xml:space="preserve">- broj sekundarnih namotaja </t>
    </r>
    <r>
      <rPr>
        <b/>
        <sz val="11"/>
        <color theme="1"/>
        <rFont val="Arial"/>
        <family val="2"/>
      </rPr>
      <t>2</t>
    </r>
  </si>
  <si>
    <t>- karakteristike sekundarnih namotaja</t>
  </si>
  <si>
    <t xml:space="preserve">   I   kl. 0,2; 30 VA  merenje</t>
  </si>
  <si>
    <t xml:space="preserve">   II  kl. 1/3P; 100 VA  zaštita</t>
  </si>
  <si>
    <r>
      <t>- tip naponskog tr.</t>
    </r>
    <r>
      <rPr>
        <b/>
        <sz val="11"/>
        <color theme="1"/>
        <rFont val="Arial"/>
        <family val="2"/>
      </rPr>
      <t xml:space="preserve"> :</t>
    </r>
    <r>
      <rPr>
        <sz val="12"/>
        <color theme="1"/>
        <rFont val="Times New Roman"/>
        <family val="1"/>
      </rPr>
      <t xml:space="preserve"> </t>
    </r>
    <r>
      <rPr>
        <b/>
        <sz val="11"/>
        <color theme="1"/>
        <rFont val="Arial"/>
        <family val="2"/>
      </rPr>
      <t>GT1-125</t>
    </r>
    <r>
      <rPr>
        <b/>
        <i/>
        <sz val="11"/>
        <color theme="1"/>
        <rFont val="Arial"/>
        <family val="2"/>
      </rPr>
      <t xml:space="preserve"> </t>
    </r>
  </si>
  <si>
    <r>
      <t xml:space="preserve">- primarni priključci, Al bolcn </t>
    </r>
    <r>
      <rPr>
        <b/>
        <sz val="11"/>
        <color theme="1"/>
        <rFont val="Arial"/>
        <family val="2"/>
      </rPr>
      <t>Ø 30mm</t>
    </r>
  </si>
  <si>
    <t xml:space="preserve">Montaža naponskih induktivnih mernih transformatora podrazumeva sastavljanje i montažu novog čeličnog nosača aparata proizvođača mernog transformatora koji je isporučen uz aparat,  kao i montažu samih naponskih induktivnih mernih transformatora sa svim podešenjima, izradom veza, ispitivanjem i puštanjem u rad. </t>
  </si>
  <si>
    <t>A.2.1.6</t>
  </si>
  <si>
    <t>Elektromontažni radovi na montaži, ugradnji, povezivanju i priključenju razvodnog limenog ormana u polju, za spoljnu montažu:</t>
  </si>
  <si>
    <r>
      <t xml:space="preserve">- dimenzije </t>
    </r>
    <r>
      <rPr>
        <b/>
        <sz val="11"/>
        <color theme="1"/>
        <rFont val="Arial"/>
        <family val="2"/>
      </rPr>
      <t>1250 x 500 x 300 mm</t>
    </r>
  </si>
  <si>
    <t>- proizvođač: Eurotehna</t>
  </si>
  <si>
    <t>Opremu poseduje Naručilac</t>
  </si>
  <si>
    <t xml:space="preserve">Montaža razvodnog limenog ormana podrazumeva i sva ispitivanja i puštanje u rad. </t>
  </si>
  <si>
    <t xml:space="preserve">Sitne nepredviđene izmene, prepravke i prilagođenje Tehničkoj dokumentaciji ormana u polju Naručioca sa isporukom i ugradnjom nedostajućeg materjala (redne stezaljke,zaštitni automat, pomoćni rele sa postoljem, PF žica i slično)  </t>
  </si>
  <si>
    <r>
      <t>Spisak potrebnih izmena se nalazi u okviru dokumenta Prilog 1.</t>
    </r>
    <r>
      <rPr>
        <sz val="8"/>
        <color theme="1"/>
        <rFont val="Times New Roman"/>
        <family val="1"/>
      </rPr>
      <t> </t>
    </r>
  </si>
  <si>
    <t>A.2.1.7</t>
  </si>
  <si>
    <t>Isporuka i ugradnja AlČe užeta 240/40mm²,  Ø21.9mm, 0.987kg/m</t>
  </si>
  <si>
    <t>Opremu isporučuje  Izvođač.</t>
  </si>
  <si>
    <t>Ugradnja podrazumeva pripremu užeta, i povezivanje užeta na sabirnice i aparate</t>
  </si>
  <si>
    <t>Dati cenu za radove i materijal</t>
  </si>
  <si>
    <t>kg</t>
  </si>
  <si>
    <t>A.2.1.8</t>
  </si>
  <si>
    <r>
      <t>Isporuka i ugradnja jednostrukih nosećih izolatorskih lanaca 110kV, 120kN, za Al/Če uže 240/40mm</t>
    </r>
    <r>
      <rPr>
        <b/>
        <vertAlign val="superscript"/>
        <sz val="11"/>
        <color rgb="FF000000"/>
        <rFont val="Arial"/>
        <family val="2"/>
      </rPr>
      <t>2</t>
    </r>
    <r>
      <rPr>
        <b/>
        <sz val="11"/>
        <color rgb="FF000000"/>
        <rFont val="Arial"/>
        <family val="2"/>
      </rPr>
      <t>, sa 8 članaka sličnih tipu U120BS, odgovarajućim čeličnim nosačem za kačenje na betonsku riglu i sledećom</t>
    </r>
    <r>
      <rPr>
        <sz val="12"/>
        <color rgb="FF000000"/>
        <rFont val="Arial"/>
        <family val="2"/>
      </rPr>
      <t xml:space="preserve"> </t>
    </r>
    <r>
      <rPr>
        <b/>
        <sz val="11"/>
        <color rgb="FF000000"/>
        <rFont val="Arial"/>
        <family val="2"/>
      </rPr>
      <t>opremom:</t>
    </r>
    <r>
      <rPr>
        <b/>
        <sz val="11"/>
        <color theme="1"/>
        <rFont val="Arial"/>
        <family val="2"/>
      </rPr>
      <t xml:space="preserve"> </t>
    </r>
  </si>
  <si>
    <t xml:space="preserve"> - stremeni</t>
  </si>
  <si>
    <r>
      <t xml:space="preserve"> - </t>
    </r>
    <r>
      <rPr>
        <b/>
        <sz val="11"/>
        <color rgb="FF000000"/>
        <rFont val="Arial"/>
        <family val="2"/>
      </rPr>
      <t>karika sa tučkom 90°</t>
    </r>
  </si>
  <si>
    <r>
      <t xml:space="preserve"> - </t>
    </r>
    <r>
      <rPr>
        <b/>
        <sz val="11"/>
        <color rgb="FF000000"/>
        <rFont val="Arial"/>
        <family val="2"/>
      </rPr>
      <t>gornji zaštitni rog</t>
    </r>
  </si>
  <si>
    <r>
      <t xml:space="preserve"> - </t>
    </r>
    <r>
      <rPr>
        <b/>
        <sz val="11"/>
        <color rgb="FF000000"/>
        <rFont val="Arial"/>
        <family val="2"/>
      </rPr>
      <t>izolatori</t>
    </r>
  </si>
  <si>
    <r>
      <t xml:space="preserve"> - </t>
    </r>
    <r>
      <rPr>
        <b/>
        <sz val="11"/>
        <color rgb="FF000000"/>
        <rFont val="Arial"/>
        <family val="2"/>
      </rPr>
      <t>gnezdo sa okom</t>
    </r>
  </si>
  <si>
    <r>
      <t xml:space="preserve"> - </t>
    </r>
    <r>
      <rPr>
        <b/>
        <sz val="11"/>
        <color rgb="FF000000"/>
        <rFont val="Arial"/>
        <family val="2"/>
      </rPr>
      <t>donji zaštitni rog</t>
    </r>
  </si>
  <si>
    <r>
      <t xml:space="preserve"> -</t>
    </r>
    <r>
      <rPr>
        <b/>
        <sz val="11"/>
        <color rgb="FF000000"/>
        <rFont val="Arial"/>
        <family val="2"/>
      </rPr>
      <t xml:space="preserve"> Kompresiona zatezna stezaljka</t>
    </r>
  </si>
  <si>
    <t>A.2.1.9</t>
  </si>
  <si>
    <r>
      <t>Isporuka i ugradnja jednostrukih zateznih izolatorskih lanaca 110kV, 120kN, za Al/Če uže 240/40mm</t>
    </r>
    <r>
      <rPr>
        <b/>
        <vertAlign val="superscript"/>
        <sz val="11"/>
        <color rgb="FF000000"/>
        <rFont val="Arial"/>
        <family val="2"/>
      </rPr>
      <t>2</t>
    </r>
    <r>
      <rPr>
        <b/>
        <sz val="11"/>
        <color rgb="FF000000"/>
        <rFont val="Arial"/>
        <family val="2"/>
      </rPr>
      <t>, sa 8 članaka sličnih tipu U120BS, odgvarajućim čeličnim nosačem za kačenje na betonsku riglu i sledećom opremom:</t>
    </r>
    <r>
      <rPr>
        <b/>
        <sz val="11"/>
        <color theme="1"/>
        <rFont val="Arial"/>
        <family val="2"/>
      </rPr>
      <t xml:space="preserve"> </t>
    </r>
  </si>
  <si>
    <t>- stremeni</t>
  </si>
  <si>
    <r>
      <t xml:space="preserve"> - </t>
    </r>
    <r>
      <rPr>
        <b/>
        <sz val="11"/>
        <color rgb="FF000000"/>
        <rFont val="Arial"/>
        <family val="2"/>
      </rPr>
      <t>karika sa tučkom</t>
    </r>
  </si>
  <si>
    <t>- zatezač viljuška oko</t>
  </si>
  <si>
    <r>
      <t xml:space="preserve"> -</t>
    </r>
    <r>
      <rPr>
        <b/>
        <sz val="11"/>
        <color rgb="FF000000"/>
        <rFont val="Arial"/>
        <family val="2"/>
      </rPr>
      <t xml:space="preserve"> Kompresiona zatezna stezaljka</t>
    </r>
    <r>
      <rPr>
        <sz val="11"/>
        <color theme="1"/>
        <rFont val="Arial"/>
        <family val="2"/>
      </rPr>
      <t xml:space="preserve">       </t>
    </r>
  </si>
  <si>
    <t>A.2.1.10</t>
  </si>
  <si>
    <r>
      <t>Isporuka i ugradnja jednostrukih zateznih izolatorskih lanaca 110kV, 120kN, za Al/Če uže 240/40mm</t>
    </r>
    <r>
      <rPr>
        <b/>
        <vertAlign val="superscript"/>
        <sz val="11"/>
        <color rgb="FF000000"/>
        <rFont val="Arial"/>
        <family val="2"/>
      </rPr>
      <t>2</t>
    </r>
    <r>
      <rPr>
        <b/>
        <sz val="11"/>
        <color rgb="FF000000"/>
        <rFont val="Arial"/>
        <family val="2"/>
      </rPr>
      <t>, sa 8 članaka sličnih tipu U120BS, dgovarajućim čeličnim nosačem za kačenje na betonsku riglu i sledećom opremom:</t>
    </r>
  </si>
  <si>
    <t>A.2.1.11</t>
  </si>
  <si>
    <t>Isporuka i ugradnja spojne opreme za povezivanje AlČe užeta 240/40mm²,  Ø21.9mm, 0.987kg/m, sa dalekovodom, izolatorima, sabirnicama i aparatima (veza na dalekovod, izolatorske lance, naponske transformatore, izlazni rastavljač, strujne transformatore, prekidač, sabirničke rastavljače i sabirnice)</t>
  </si>
  <si>
    <t>Spojnu opremu izabrati prema nabavljenoj 110 kV opremi</t>
  </si>
  <si>
    <t>Opremu isporučuje Izvođač.</t>
  </si>
  <si>
    <t>Spojna oprema obuhvata:</t>
  </si>
  <si>
    <t>- Isporuka i ugradnja priključne T stezaljka za spoj AlČe užeta 240/40mm2 , d=21.9mm na AlČe uže 240/40mm2 , d=21.9mm; Komada 3</t>
  </si>
  <si>
    <t>- Isporuka i ugradnja priključne T stezaljka za spojAlČe užeta 240/40mm2 , d=21.9mm na AlČe uže 490/60mm2 , d=30.6mm; Komada 6</t>
  </si>
  <si>
    <t>- Isporuka i ugradnja priključne T stezaljka za spoj AlČe užeta 240/40mm2 , d=21.9mm na Al bolcn Ø30, L=125mm; Komada 3</t>
  </si>
  <si>
    <t>-       Isporuka i ugradnja priključne0 ° stezaljka za spoj AlČe užeta 240/40mm2 , d=21.9mm na Al ploču 100x100mm; Komada 6</t>
  </si>
  <si>
    <t>- Isporuka i ugradnja priključne 0 ° stezaljka za spoj AlČe užeta 240/40mm2 , d=21.9mm na Al bolcn Ø30, L=125mm; Komada 6</t>
  </si>
  <si>
    <t>- Isporuka i ugradnja priključne 45 ° stezaljka za spoj AlČe užeta 240/40mm2 , d=21.9mm na Al bolcn Ø50, L=120mm; tip: AK 12 22 50; Komada 2</t>
  </si>
  <si>
    <t>- Isporuka i ugradnja priključne 90 ° stezaljka za spoj AlČe užeta 240/40mm2 , d=21.9mm na Al bolcn Ø50, L=120mm; Komada 16</t>
  </si>
  <si>
    <t>- Isporuka i ugradnja strujne stezaljke za spoj dva AlČe užeta 240/40mm2, d=21.9mm; Komada 6</t>
  </si>
  <si>
    <t>- Isporuka I ugradnja otcepnne 0 ° za Kompresione zatezne stezaljke; Komada 3</t>
  </si>
  <si>
    <t>- Isporuka I ugradnja otcepnne 30 ° za Kompresione zatezne stezaljke; Komada 3</t>
  </si>
  <si>
    <t>A.2.1.12</t>
  </si>
  <si>
    <t>Isporuka i ugradnja tablica za označavanje faza sa svake strane sabirničkog portal. Minimalne dimenzije table su 35x25cm</t>
  </si>
  <si>
    <t>Poreska osnovica za poziciju А.2.1:</t>
  </si>
  <si>
    <t>Porez na dodatu vrednost za poziciju А.2.1:</t>
  </si>
  <si>
    <t>Ukupna cena za poziciju A.2.1:</t>
  </si>
  <si>
    <t>A.2.2 DALEKOVODNO POLJE 110 kV - E02 DV 122 B BOR 1</t>
  </si>
  <si>
    <t xml:space="preserve">A.2.2.0 </t>
  </si>
  <si>
    <t>DALEKOVODNO POLJE 110 kV – E02 DV 122 B BOR 1</t>
  </si>
  <si>
    <t>A.2.2.1</t>
  </si>
  <si>
    <t>A.2.2.2</t>
  </si>
  <si>
    <t xml:space="preserve">Montaža rastavljača podrazumeva sastavljanje i montažu novog čeličnog nosača aparata proizvođača rastavljača koji je isporučen uz rastavljač (orijentacione visine2.4 m, sa konzolom za nošenje rastavljača), kao i montažu samog rastavljača sa svim podešenjima, izradom veza, ispitivanjem i puštanjem u rad. </t>
  </si>
  <si>
    <t xml:space="preserve">A.2.2.3 </t>
  </si>
  <si>
    <t xml:space="preserve">A.2.2.4 </t>
  </si>
  <si>
    <t xml:space="preserve">A.2.2.5 </t>
  </si>
  <si>
    <t>A.2.2.6</t>
  </si>
  <si>
    <t>A.2.2.7</t>
  </si>
  <si>
    <t>Ugradnja podrazumeva pripremu užeta i povezivanje užeta na sabirnice i aparate.</t>
  </si>
  <si>
    <t>A.2.2.8</t>
  </si>
  <si>
    <t>A.2.2.9</t>
  </si>
  <si>
    <r>
      <t>Isporuka i ugradnja jednostrukih zateznih izolatorskih lanaca 110kV, 120kN, za Al/Če uže 240/40mm</t>
    </r>
    <r>
      <rPr>
        <b/>
        <vertAlign val="superscript"/>
        <sz val="11"/>
        <color rgb="FF000000"/>
        <rFont val="Arial"/>
        <family val="2"/>
      </rPr>
      <t>2</t>
    </r>
    <r>
      <rPr>
        <b/>
        <sz val="11"/>
        <color rgb="FF000000"/>
        <rFont val="Arial"/>
        <family val="2"/>
      </rPr>
      <t>, sa 8 članaka sličnih tipu U120BS, dgovarajućim čeličnim nosačem za kačenje na betonsku riglu i sledećom opremom:</t>
    </r>
    <r>
      <rPr>
        <b/>
        <sz val="11"/>
        <color theme="1"/>
        <rFont val="Arial"/>
        <family val="2"/>
      </rPr>
      <t xml:space="preserve"> </t>
    </r>
  </si>
  <si>
    <t>A.2.2.10</t>
  </si>
  <si>
    <t>A.2.2.11</t>
  </si>
  <si>
    <t>A.2.2.12</t>
  </si>
  <si>
    <t>Poreska osnovica za poziciju А.2.2:</t>
  </si>
  <si>
    <t>Porez na dodatu vrednost za poziciju А.2.2:</t>
  </si>
  <si>
    <t>Ukupna cena za poziciju A.2.2:</t>
  </si>
  <si>
    <t>A.2.3 DALEKOVODNO POLJE 110 kV - E03 DV 102 A/2 POŽAREVAC</t>
  </si>
  <si>
    <t xml:space="preserve">A.2.3.0 </t>
  </si>
  <si>
    <t>DALEKOVODNO POLJE 110 kV – E03 DV 102 A/2 POŽAREVAC</t>
  </si>
  <si>
    <t>A.2.3.1</t>
  </si>
  <si>
    <t>A.2.3.2</t>
  </si>
  <si>
    <t xml:space="preserve">A.2.3.3 </t>
  </si>
  <si>
    <t xml:space="preserve">A.2.3.4 </t>
  </si>
  <si>
    <t xml:space="preserve">A.2.3.5 </t>
  </si>
  <si>
    <t>A.2.3.6</t>
  </si>
  <si>
    <t>A.2.3.7</t>
  </si>
  <si>
    <t>A.2.3.8</t>
  </si>
  <si>
    <t>A.2.3.9</t>
  </si>
  <si>
    <t>A.2.3.10</t>
  </si>
  <si>
    <t>A.2.3.11</t>
  </si>
  <si>
    <t>A.2.3.12</t>
  </si>
  <si>
    <t>Poreska osnovica za poziciju А.2.3:</t>
  </si>
  <si>
    <t>Porez na dodatu vrednost za poziciju А.2.3:</t>
  </si>
  <si>
    <t>Ukupna cena za poziciju A.2.3:</t>
  </si>
  <si>
    <t>A.2.4 DALEKOVODNO POLJE 110 kV - E05 DV 102 B/2 POŽAREVAC</t>
  </si>
  <si>
    <t xml:space="preserve">Radovi na opremi koju poseduje naručilac a delom isporučuje Izvođač </t>
  </si>
  <si>
    <t xml:space="preserve">A.2.4.0 </t>
  </si>
  <si>
    <t>DALEKOVODNO POLJE 110 kV – E05 DV 102 B/2 POŽAREVAC</t>
  </si>
  <si>
    <t>A.2.4.1</t>
  </si>
  <si>
    <t>A.2.4.2</t>
  </si>
  <si>
    <t xml:space="preserve">A.2.4.3 </t>
  </si>
  <si>
    <t xml:space="preserve">A.2.4.4 </t>
  </si>
  <si>
    <t xml:space="preserve">A.2.4.5 </t>
  </si>
  <si>
    <t>A.2.4.6</t>
  </si>
  <si>
    <r>
      <t>Montaža razvodnog limenog ormana podrazumeva i sva ispitivanja i puštanje u rad.</t>
    </r>
    <r>
      <rPr>
        <sz val="11"/>
        <color theme="1"/>
        <rFont val="Arial"/>
        <family val="2"/>
      </rPr>
      <t xml:space="preserve"> </t>
    </r>
  </si>
  <si>
    <r>
      <t>Spisak potrebnih izmena se nalazi u okviru dokumenta Prilog 1.</t>
    </r>
    <r>
      <rPr>
        <b/>
        <sz val="8"/>
        <color theme="1"/>
        <rFont val="Times New Roman"/>
        <family val="1"/>
      </rPr>
      <t> </t>
    </r>
  </si>
  <si>
    <t>A.2.4.7</t>
  </si>
  <si>
    <t>A.2.4.8</t>
  </si>
  <si>
    <t>A.2.4.9</t>
  </si>
  <si>
    <t>A.2.4.10</t>
  </si>
  <si>
    <t>A.2.4.11</t>
  </si>
  <si>
    <t>A.2.4.12</t>
  </si>
  <si>
    <t>Poreska osnovica za poziciju А.2.4:</t>
  </si>
  <si>
    <t>Porez na dodatu vrednost za poziciju А.2.4:</t>
  </si>
  <si>
    <t>Ukupna cena za poziciju A.2.4:</t>
  </si>
  <si>
    <t>A.2.5 DALEKOVODNO POLJE 110 kV - E06 DV 128/4 NERESNICA</t>
  </si>
  <si>
    <t>Radovi na opremi koju poseduje Naručilac a delom isporučuje Izvođač</t>
  </si>
  <si>
    <t xml:space="preserve">A.2.5.0 </t>
  </si>
  <si>
    <t>DALEKOVODNO POLJE 110 kV – E06 DV 128/4 NERESNICA</t>
  </si>
  <si>
    <t>A.2.5.1</t>
  </si>
  <si>
    <t>A.2.5.2</t>
  </si>
  <si>
    <t xml:space="preserve">A.2.5.3 </t>
  </si>
  <si>
    <t xml:space="preserve">A.2.5.4 </t>
  </si>
  <si>
    <t xml:space="preserve">A.2.5.5 </t>
  </si>
  <si>
    <t>A.2.5.6</t>
  </si>
  <si>
    <t>Montaža razvodnog limenog ormana podrazumeva i sva ispitivanja i puštanje u rad.</t>
  </si>
  <si>
    <r>
      <t>Spisak potrebnih izmena se nalazi u okviru dokumenta Prilog 1.</t>
    </r>
    <r>
      <rPr>
        <sz val="8"/>
        <color theme="1"/>
        <rFont val="Times New Roman"/>
        <family val="1"/>
      </rPr>
      <t> </t>
    </r>
    <r>
      <rPr>
        <sz val="11"/>
        <color theme="1"/>
        <rFont val="Arial"/>
        <family val="2"/>
      </rPr>
      <t xml:space="preserve"> </t>
    </r>
  </si>
  <si>
    <t>A.2.5.7</t>
  </si>
  <si>
    <t>A.2.5.8</t>
  </si>
  <si>
    <t>A.2.5.9</t>
  </si>
  <si>
    <t>A.2.5.10</t>
  </si>
  <si>
    <t>A.2.5.11</t>
  </si>
  <si>
    <t>A.2.5.12</t>
  </si>
  <si>
    <t>Poreska osnovica za poziciju А.2.5:</t>
  </si>
  <si>
    <t>Porez na dodatu vrednost za poziciju А.2.5:</t>
  </si>
  <si>
    <t>Ukupna cena za poziciju A.2.5:</t>
  </si>
  <si>
    <t xml:space="preserve">A.2.6 SPOJNO POLJE 110 kV - E08 </t>
  </si>
  <si>
    <t xml:space="preserve">A.2.6.0 </t>
  </si>
  <si>
    <t xml:space="preserve">SPOJNO POLJE 110 kV – E08 </t>
  </si>
  <si>
    <t>A.2.6.1</t>
  </si>
  <si>
    <r>
      <t>Elektromontažni radovi na montaži, ugradnji, povezivanju i priključenju</t>
    </r>
    <r>
      <rPr>
        <sz val="11"/>
        <color theme="1"/>
        <rFont val="Arial"/>
        <family val="2"/>
      </rPr>
      <t xml:space="preserve"> </t>
    </r>
    <r>
      <rPr>
        <b/>
        <sz val="11"/>
        <color theme="1"/>
        <rFont val="Arial"/>
        <family val="2"/>
      </rPr>
      <t>tropolnog prekidača 123 kV, sa SF6 gasom, sa jednim motorno-opružnim pogonom za sva tri pola, za spoljnu  montažu, sledećih naznačenih karakteristika:</t>
    </r>
  </si>
  <si>
    <r>
      <t>- tip:</t>
    </r>
    <r>
      <rPr>
        <sz val="12"/>
        <color theme="1"/>
        <rFont val="Times New Roman"/>
        <family val="1"/>
      </rPr>
      <t xml:space="preserve"> </t>
    </r>
    <r>
      <rPr>
        <b/>
        <i/>
        <sz val="11"/>
        <color theme="1"/>
        <rFont val="Arial"/>
        <family val="2"/>
      </rPr>
      <t xml:space="preserve">GL 312 F1/4031 P /VR1750 </t>
    </r>
  </si>
  <si>
    <t>A.2.6.2</t>
  </si>
  <si>
    <t xml:space="preserve">A.2.6.3 </t>
  </si>
  <si>
    <r>
      <t xml:space="preserve">- naznačeni odnos transformacije: </t>
    </r>
    <r>
      <rPr>
        <b/>
        <u/>
        <sz val="11"/>
        <color theme="1"/>
        <rFont val="Arial"/>
        <family val="2"/>
      </rPr>
      <t>2</t>
    </r>
    <r>
      <rPr>
        <b/>
        <sz val="11"/>
        <color theme="1"/>
        <rFont val="Arial"/>
        <family val="2"/>
      </rPr>
      <t>x750/1/1/1 A</t>
    </r>
  </si>
  <si>
    <t xml:space="preserve">   I   2x750/1A  kl. 0,5;  Fs=10; 15 VA  merno jezgro</t>
  </si>
  <si>
    <t xml:space="preserve">   II  2x750/1A  kl. 5P30;  30 VA  zaštitno jezgro</t>
  </si>
  <si>
    <t xml:space="preserve">   III 2x750/1A  kl. 5P30;  30 VA  zaštitno jezgro</t>
  </si>
  <si>
    <r>
      <t xml:space="preserve">- primarni priključci, bolcn </t>
    </r>
    <r>
      <rPr>
        <b/>
        <sz val="11"/>
        <color theme="1"/>
        <rFont val="Arial"/>
        <family val="2"/>
      </rPr>
      <t>Ø 40mm</t>
    </r>
  </si>
  <si>
    <t>A.2.6.4</t>
  </si>
  <si>
    <t>A.2.6.5</t>
  </si>
  <si>
    <t>Isporuka i ugradnja AlČe užeta 490/65mm²,  Ø30.6mm, 1.875kg/m</t>
  </si>
  <si>
    <t>A.2.6.6</t>
  </si>
  <si>
    <r>
      <t>Isporuka i ugradnja jednostrukih nosećih izolatorskih lanaca 110kV, 120kN, za Al/Če uže 490/65mm², sa 8 članaka sličnih tipu U120BS, odgovarajućim čeličnim nosačem za kačenje na betonsku riglu i sledećom</t>
    </r>
    <r>
      <rPr>
        <sz val="12"/>
        <color theme="1"/>
        <rFont val="Arial"/>
        <family val="2"/>
      </rPr>
      <t xml:space="preserve"> </t>
    </r>
    <r>
      <rPr>
        <b/>
        <sz val="11"/>
        <color theme="1"/>
        <rFont val="Arial"/>
        <family val="2"/>
      </rPr>
      <t xml:space="preserve">opremom: </t>
    </r>
  </si>
  <si>
    <t xml:space="preserve"> - karika sa tučkom 90°</t>
  </si>
  <si>
    <t xml:space="preserve"> - gornji zaštitni rog</t>
  </si>
  <si>
    <t xml:space="preserve"> - izolatori</t>
  </si>
  <si>
    <t xml:space="preserve"> - gnezdo sa okom</t>
  </si>
  <si>
    <t xml:space="preserve"> - donji zaštitni rog</t>
  </si>
  <si>
    <t xml:space="preserve"> - Kompresiona zatezna stezaljka</t>
  </si>
  <si>
    <t>A.2.6.7</t>
  </si>
  <si>
    <t xml:space="preserve">Isporuka i ugradnja jednostrukih zateznih izolatorskih lanaca 110kV, 120kN, za Al/Če uže 490/65mm², sa 8 članaka sličnih tipu U120BS, dgovarajućim čeličnim nosačem za kačenje na betonsku riglu i sledećom opremom: </t>
  </si>
  <si>
    <t xml:space="preserve"> - karika sa tučkom</t>
  </si>
  <si>
    <t xml:space="preserve"> - zatezač viljuška oko</t>
  </si>
  <si>
    <r>
      <t xml:space="preserve"> - Kompresiona zatezna stezaljka</t>
    </r>
    <r>
      <rPr>
        <sz val="11"/>
        <color theme="1"/>
        <rFont val="Arial"/>
        <family val="2"/>
      </rPr>
      <t xml:space="preserve">       </t>
    </r>
  </si>
  <si>
    <t>A.2.6.8</t>
  </si>
  <si>
    <t>Isporuka i ugradnja jednostrukih zateznih izolatorskih lanaca 110kV, 120kN, za Al/Če uže 490/65mm², sa 8 članaka sličnih tipu U120BS, dgovarajućim čeličnim nosačem za kačenje na betonsku riglu i sledećom opremom:</t>
  </si>
  <si>
    <t>A.2.6.9</t>
  </si>
  <si>
    <t>Isporuka i ugradnja spojne opreme za povezivanje AlČe užeta 490/65mm²,  Ø30.6mm, 1.875kg/m, sa izolatorima, sabirnicama i aparatima (veza na izolatorske lance, strujne transformatore, prekidač, sabirničke rastavljače i sabirnice)</t>
  </si>
  <si>
    <t>- Isporuka i ugradnja priključne T stezaljka za spoj AlČe užeta 490/60mm2, d=30.6mm na AlČe uže 490/60mm2 , d=30.6mm; Komada 9</t>
  </si>
  <si>
    <t>- Isporuka i ugradnja priključne 0° stezaljka za spoj AlČe užeta 490/60mm2, d=30.6mm  na Al ploču 100x100mm; Komada 6</t>
  </si>
  <si>
    <t>- Isporuka i ugradnja priključne 0 ° stezaljka za spoj AlČe užeta 490/60mm2, d=30.6mm  na Al bolcn Ø40, L=125mm; Komada 6</t>
  </si>
  <si>
    <t>- Isporuka i ugradnja priključne 45 ° stezaljka za spoj AlČe užeta 490/60mm2, d=30.6mm  na Al bolcn Ø50, L=100mm; Komada 2</t>
  </si>
  <si>
    <t>- Isporuka i ugradnja priključne 90 ° stezaljka za spoj AlČe užeta 490/60mm2, d=30.6mm  na Al bolcn Ø50, L=100mm; Komada 10</t>
  </si>
  <si>
    <t>- Isporuka I ugradnja otcepnne 0 ° Kompresione zatezne stezaljke; Komada 3</t>
  </si>
  <si>
    <t>- Isporuka I ugradnja otcepnne 30 ° Kompresione zatezne stezaljke; Komada 3</t>
  </si>
  <si>
    <t>A.2.6.10</t>
  </si>
  <si>
    <t>Poreska osnovica za poziciju А.2.6:</t>
  </si>
  <si>
    <t>Porez na dodatu vrednost za poziciju А.2.6:</t>
  </si>
  <si>
    <t>Ukupna cena za poziciju A.2.6:</t>
  </si>
  <si>
    <t>A.2.7 TRANSFORMATORSKO POLJE 110 kV - E09 TRAFO 2</t>
  </si>
  <si>
    <t xml:space="preserve">A.2.7.0 </t>
  </si>
  <si>
    <t>TRANSFORMATORSKO POLJE 110 kV - E09 T02</t>
  </si>
  <si>
    <t>A.2.7.1</t>
  </si>
  <si>
    <t>A.2.7.2</t>
  </si>
  <si>
    <t xml:space="preserve">A.2.7.3 </t>
  </si>
  <si>
    <r>
      <t xml:space="preserve">- naznačeni odnos transformacije: </t>
    </r>
    <r>
      <rPr>
        <b/>
        <u/>
        <sz val="11"/>
        <color theme="1"/>
        <rFont val="Arial"/>
        <family val="2"/>
      </rPr>
      <t>2</t>
    </r>
    <r>
      <rPr>
        <b/>
        <sz val="11"/>
        <color theme="1"/>
        <rFont val="Arial"/>
        <family val="2"/>
      </rPr>
      <t>x200/1/1/1/1 A</t>
    </r>
  </si>
  <si>
    <t xml:space="preserve">   I   2x200/1A  kl. 0,2;  Fs=10; 5 VA  merno jezgro</t>
  </si>
  <si>
    <t xml:space="preserve">   II  2x200/1A  kl. 0,5;  Fs=10; 15 VA  merno jezgro</t>
  </si>
  <si>
    <t xml:space="preserve">   III 2x200/1A  kl. 5P30;  30 VA  zaštitno jezgro</t>
  </si>
  <si>
    <t xml:space="preserve">   IV 2x200/1A  kl. 5P30;  30 VA  zaštitno jezgro</t>
  </si>
  <si>
    <t xml:space="preserve">A.2.7.4 </t>
  </si>
  <si>
    <t xml:space="preserve">A.2.7.5 </t>
  </si>
  <si>
    <t>Elektromontažni radovi na ugradnji, povezivanju i priključenju metal oksidnih odvodnika prenapona, bez iskrišta, za spoljnu montažu, sledećih karakteristika:</t>
  </si>
  <si>
    <r>
      <t xml:space="preserve">- nazivni napon </t>
    </r>
    <r>
      <rPr>
        <b/>
        <sz val="11"/>
        <color theme="1"/>
        <rFont val="Arial"/>
        <family val="2"/>
      </rPr>
      <t>102 kV</t>
    </r>
  </si>
  <si>
    <r>
      <t xml:space="preserve">- trajni radni napon </t>
    </r>
    <r>
      <rPr>
        <b/>
        <sz val="11"/>
        <color theme="1"/>
        <rFont val="Arial"/>
        <family val="2"/>
      </rPr>
      <t>82 kV</t>
    </r>
  </si>
  <si>
    <r>
      <t xml:space="preserve">- naznačena struja odvođenja </t>
    </r>
    <r>
      <rPr>
        <b/>
        <sz val="11"/>
        <color theme="1"/>
        <rFont val="Arial"/>
        <family val="2"/>
      </rPr>
      <t>20 kA, 8/20 ms</t>
    </r>
  </si>
  <si>
    <r>
      <t xml:space="preserve">- dugotrajna podnosiva udarna struja </t>
    </r>
    <r>
      <rPr>
        <b/>
        <sz val="11"/>
        <color theme="1"/>
        <rFont val="Arial"/>
        <family val="2"/>
      </rPr>
      <t>1000A,      2000ms</t>
    </r>
  </si>
  <si>
    <r>
      <t xml:space="preserve">- granična struja pražnjenja </t>
    </r>
    <r>
      <rPr>
        <b/>
        <sz val="11"/>
        <color theme="1"/>
        <rFont val="Arial"/>
        <family val="2"/>
      </rPr>
      <t>40 kA, 4/10 ms</t>
    </r>
  </si>
  <si>
    <t xml:space="preserve">- tip odvodnika: SB 102/20.4-0-A  </t>
  </si>
  <si>
    <t xml:space="preserve">- proizvođač: Tridelta </t>
  </si>
  <si>
    <t xml:space="preserve">Montaža odvodnika prenapona podrazumeva sastavljanje i montažu novog čeličnog nosača aparata proizvođača odvodnika prenapona koji je isporučen uz aparat,  kao i montažu samih odvodnika prenapona sa izradom veza, ispitivanjem i puštanjem u rad. </t>
  </si>
  <si>
    <t>A.2.7.6</t>
  </si>
  <si>
    <t>A.2.7.7</t>
  </si>
  <si>
    <t>A.2.7.8</t>
  </si>
  <si>
    <r>
      <t>Isporuka i ugradnja jednostrukih nosećih izolatorskih lanaca 110kV, 120kN, za Al/Če uže 240/40mm</t>
    </r>
    <r>
      <rPr>
        <b/>
        <vertAlign val="superscript"/>
        <sz val="11"/>
        <color theme="1"/>
        <rFont val="Arial"/>
        <family val="2"/>
      </rPr>
      <t>2</t>
    </r>
    <r>
      <rPr>
        <b/>
        <sz val="11"/>
        <color theme="1"/>
        <rFont val="Arial"/>
        <family val="2"/>
      </rPr>
      <t>, sa 8 članaka sličnih tipu U120BS, odgovarajućim čeličnim nosačem za kačenje na betonsku riglu i sledećom</t>
    </r>
    <r>
      <rPr>
        <sz val="12"/>
        <color theme="1"/>
        <rFont val="Arial"/>
        <family val="2"/>
      </rPr>
      <t xml:space="preserve"> </t>
    </r>
    <r>
      <rPr>
        <b/>
        <sz val="11"/>
        <color theme="1"/>
        <rFont val="Arial"/>
        <family val="2"/>
      </rPr>
      <t xml:space="preserve">opremom: </t>
    </r>
  </si>
  <si>
    <t xml:space="preserve"> - zastavica</t>
  </si>
  <si>
    <t xml:space="preserve"> - viljuška sa tučkom</t>
  </si>
  <si>
    <t>A.2.7.9</t>
  </si>
  <si>
    <r>
      <t>Isporuka i ugradnja jednostrukih zateznih izolatorskih lanaca 110kV, 120kN, za Al/Če uže 240/40mm</t>
    </r>
    <r>
      <rPr>
        <b/>
        <vertAlign val="superscript"/>
        <sz val="11"/>
        <color theme="1"/>
        <rFont val="Arial"/>
        <family val="2"/>
      </rPr>
      <t>2</t>
    </r>
    <r>
      <rPr>
        <b/>
        <sz val="11"/>
        <color theme="1"/>
        <rFont val="Arial"/>
        <family val="2"/>
      </rPr>
      <t xml:space="preserve">, sa 8 članaka sličnih tipu U120BS, dgovarajućim čeličnim nosačem za kačenje na betonsku riglu i sledećom opremom: </t>
    </r>
  </si>
  <si>
    <t>A.2.7.10</t>
  </si>
  <si>
    <r>
      <t>Isporuka i ugradnja jednostrukih zateznih izolatorskih lanaca 110kV, 120kN, za Al/Če uže 240/40mm</t>
    </r>
    <r>
      <rPr>
        <b/>
        <vertAlign val="superscript"/>
        <sz val="11"/>
        <color theme="1"/>
        <rFont val="Arial"/>
        <family val="2"/>
      </rPr>
      <t>2</t>
    </r>
    <r>
      <rPr>
        <b/>
        <sz val="11"/>
        <color theme="1"/>
        <rFont val="Arial"/>
        <family val="2"/>
      </rPr>
      <t>, sa 8 članaka sličnih tipu U120BS, odgovarajućim čeličnim nosačem za kačenje na betonsku riglu i sledećom opremom:</t>
    </r>
  </si>
  <si>
    <t>- U stremeni</t>
  </si>
  <si>
    <t>A.2.7.11</t>
  </si>
  <si>
    <t>Isporuka i ugradnja spojne opreme za povezivanje AlČe užeta 240/40mm²,  Ø21.9mm, 0.987kg/m, sa energetskim transformatorom, izolatorima, sabirnicama i aparatima (veza na energetski transformator, izolatorske lance, odvodnike prenapona, naponske transformatore, strujne transformatore, prekidač, sabirničke rastavljače i sabirnice)</t>
  </si>
  <si>
    <t>- Isporuka i ugradnja priključne T stezaljka za spoj AlČe užeta 240/40mm2 , d=21.9mm na Al bolcn Ø30, L=125mm; Komada 6</t>
  </si>
  <si>
    <t>- Isporuka i ugradnja priključne 0° stezaljka za spoj AlČe užeta 240/40mm2 , d=21.9mm na Al ploču 100x100mm; Komada 6</t>
  </si>
  <si>
    <t>- Isporuka i ugradnja priključne 0° stezaljka za spoj AlČe užeta 240/40mm2 , d=21.9mm na Al bolcn Ø30, L=125mm; Komada 6</t>
  </si>
  <si>
    <t>- Isporuka i ugradnja priključne 90 ° stezaljka za spoj AlČe užeta 240/40mm2 , d=21.9mm na Cu bolcn Ø30, L=125mm; Komada 3</t>
  </si>
  <si>
    <t>- Isporuka i ugradnja priključne 45 ° stezaljka za spoj AlČe užeta 240/40mm2 , d=21.9mm na Al bolcn Ø50, L=120mm; Komada 2</t>
  </si>
  <si>
    <t>- Isporuka i ugradnja priključne 90 ° stezaljka za spoj AlČe užeta 240/40mm2 , d=21.9mm na Al bolcn Ø50, L=100mm; Komada 10</t>
  </si>
  <si>
    <t>A.2.7.12</t>
  </si>
  <si>
    <t>Poreska osnovica za poziciju А.2.7:</t>
  </si>
  <si>
    <t>Porez na dodatu vrednost za poziciju А.2.7:</t>
  </si>
  <si>
    <t>Ukupna cena za poziciju A.2.7:</t>
  </si>
  <si>
    <t>A.2.8 TRANSFORMATORSKO POLJE 110 kV – E10 TRAFO 1</t>
  </si>
  <si>
    <t xml:space="preserve">A.2.8.0 </t>
  </si>
  <si>
    <t>TRANSFORMATORSKO POLJE 110 kV – E10 T01</t>
  </si>
  <si>
    <t>A.2.8.1</t>
  </si>
  <si>
    <t>Elektromontažni radovi na montaži, ugradnji, povezivanju i priključenju tropolnog prekidača 123 kV, sa SF6 gasom, sa jednim motorno-opružnim pogonom za sva tri pola, za spoljnu  montažu, sledećih naznačenih karakteristika:</t>
  </si>
  <si>
    <t>A.2.8.2</t>
  </si>
  <si>
    <t xml:space="preserve">A.2.8.3 </t>
  </si>
  <si>
    <t xml:space="preserve">A.2.8.4 </t>
  </si>
  <si>
    <t xml:space="preserve">A.2.8.5 </t>
  </si>
  <si>
    <t>A.2.8.6</t>
  </si>
  <si>
    <t>A.2.8.7</t>
  </si>
  <si>
    <t>A.2.8.8</t>
  </si>
  <si>
    <t>A.2.8.9</t>
  </si>
  <si>
    <t>A.2.8.10</t>
  </si>
  <si>
    <t>A.2.8.11</t>
  </si>
  <si>
    <t>A.2.8.12</t>
  </si>
  <si>
    <t>Poreska osnovica za poziciju А.2.8:</t>
  </si>
  <si>
    <t>Porez na dodatu vrednost za poziciju А.2.8:</t>
  </si>
  <si>
    <t>Ukupna cena za poziciju A.2.8:</t>
  </si>
  <si>
    <t xml:space="preserve">A.2.9 GLAVNI SISTEM SABIRNICA 110 kV BROJ 1  </t>
  </si>
  <si>
    <t>Radovi na opremi koju delom poseduje Naručilac i delom isporučuje Izvođač</t>
  </si>
  <si>
    <t xml:space="preserve">A.2.9.0 </t>
  </si>
  <si>
    <t xml:space="preserve">GLAVNI SISTEM SABIRNICA 110 kV BROJ 1 </t>
  </si>
  <si>
    <t xml:space="preserve">A.2.9.1 </t>
  </si>
  <si>
    <t>Elektromontažni radovi na ugradnji, povezivanju i priključenju naponskog induktivnog mernog transformatora 123 kV, za spoljnu  montažu, sledećih naznačenih karakteristika:</t>
  </si>
  <si>
    <t xml:space="preserve">Montaža naponskog induktivnog mernog transformatora podrazumeva sastavljanje i montažu novog čeličnog nosača aparata proizvođača mernog transformatora koji je isporučen uz aparat,  kao i montažu samog naponskog induktivnog mernog transformatora sa svim podešenjima, izradom veza, ispitivanjem i puštanjem u rad. </t>
  </si>
  <si>
    <t>A.2.9.2</t>
  </si>
  <si>
    <t>A.2.9.3</t>
  </si>
  <si>
    <t xml:space="preserve">Isporuka i ugradnja jednostrukih zateznih izolatorskih lanaca 110kV, 120kN, za Al/Če uže 490/65mm2, sa 8 članaka sličnih tipu U120BS, dgovarajućim čeličnim nosačem za kačenje na betonsku riglu i sledećom opremom: </t>
  </si>
  <si>
    <t>- zastavica</t>
  </si>
  <si>
    <t xml:space="preserve"> - gnezdo sa okom 0°</t>
  </si>
  <si>
    <t xml:space="preserve">  - donji zaštitni rog</t>
  </si>
  <si>
    <r>
      <t xml:space="preserve"> - zatezna Kompresiona stezaljka</t>
    </r>
    <r>
      <rPr>
        <sz val="11"/>
        <color theme="1"/>
        <rFont val="Arial"/>
        <family val="2"/>
      </rPr>
      <t xml:space="preserve"> </t>
    </r>
    <r>
      <rPr>
        <b/>
        <sz val="11"/>
        <color theme="1"/>
        <rFont val="Arial"/>
        <family val="2"/>
      </rPr>
      <t>sa odvojKom</t>
    </r>
    <r>
      <rPr>
        <sz val="11"/>
        <color theme="1"/>
        <rFont val="Arial"/>
        <family val="2"/>
      </rPr>
      <t xml:space="preserve">      </t>
    </r>
  </si>
  <si>
    <t>A.2.9.4</t>
  </si>
  <si>
    <t>Isporuka i ugradnja jednostrukih zateznih izolatorskih lanaca 110kV, 120kN, za Al/Če uže 490/65mm2, sa 8 članaka sličnih tipu U120BS, odgovarajućim čeličnim nosačem za kačenje na betonsku riglu i sledećom opremom:</t>
  </si>
  <si>
    <t xml:space="preserve"> - zatezač viljuška - oko</t>
  </si>
  <si>
    <t>A.2.9.5</t>
  </si>
  <si>
    <t>A.2.9.6</t>
  </si>
  <si>
    <t>Isporuka i ugradnja spojne opreme za povezivanje AlČe užeta 490/65mm²,  Ø30.6mm, 1.875kg/m, sa sabirnicama i aparatima (veza na izolatorske lance, naponski transformator i sabirnice)</t>
  </si>
  <si>
    <t>- Isporuka i ugradnja priključne T stezaljka za spoj AlČe užeta 490/60mm2, d=30.6mm na AlČe uže 490/60mm2 , d=30.6mm; Komada 1</t>
  </si>
  <si>
    <t>- Isporuka i ugradnja priključne 45 ° stezaljka za spoj AlČe užeta 490/60mm2, d=30.6mm  na Al bolcn Ø30, L=125mm; Komada 1</t>
  </si>
  <si>
    <t>- Isporuka I ugradnja otcepnne 30 ° Kompresione zatezne stezaljke; Komada 12</t>
  </si>
  <si>
    <t>A.2.9.7</t>
  </si>
  <si>
    <t>Isporuka i ugradnja tablica za označavanje sistema sabirnica sa svake strane sabirničkog portala. Minimalne dimenzije table su 35x25cm</t>
  </si>
  <si>
    <t>A.2.9.8</t>
  </si>
  <si>
    <t>Poreska osnovica za poziciju А.2.9:</t>
  </si>
  <si>
    <t>Porez na dodatu vrednost za poziciju А.2.9:</t>
  </si>
  <si>
    <t>Ukupna cena za poziciju A.2.9:</t>
  </si>
  <si>
    <t xml:space="preserve">A.2.10 GLAVNI SISTEM SABIRNICA 110 kV BROJ 2  </t>
  </si>
  <si>
    <t xml:space="preserve">A.2.10.0 </t>
  </si>
  <si>
    <t xml:space="preserve">GLAVNI SISTEM SABIRNICA 110 kV BROJ 2 </t>
  </si>
  <si>
    <t xml:space="preserve">A.2.10.1 </t>
  </si>
  <si>
    <t>A.2.10.2</t>
  </si>
  <si>
    <t>A.2.10.3</t>
  </si>
  <si>
    <t>A.2.10.4</t>
  </si>
  <si>
    <t>A.2.10.5</t>
  </si>
  <si>
    <t>A.2.10.6</t>
  </si>
  <si>
    <t>A.2.10.7</t>
  </si>
  <si>
    <t>A.2.10.8</t>
  </si>
  <si>
    <t>Poreska osnovica za poziciju А.2.10:</t>
  </si>
  <si>
    <t>Porez na dodatu vrednost za poziciju А.2.10:</t>
  </si>
  <si>
    <t>Ukupna cena za poziciju A.2.10:</t>
  </si>
  <si>
    <t>A.2.11 POVEZIVANJE TRANSFORMATORA 110/35 kV - T01</t>
  </si>
  <si>
    <t xml:space="preserve">A.2.11.1  </t>
  </si>
  <si>
    <t>Elektromontažni radovi na Kompletnom povezivanju i priključenju energetskog transformatora T01, 110/35/10 kV, sa pripadajućom opremom sledećih naznačenih karakteristika:</t>
  </si>
  <si>
    <t>- naznačeni prenosni odnos 110±11x1,5%/36.75/ 10,5 kV</t>
  </si>
  <si>
    <r>
      <t xml:space="preserve">- naznačena snaga </t>
    </r>
    <r>
      <rPr>
        <b/>
        <sz val="11"/>
        <color theme="1"/>
        <rFont val="Arial"/>
        <family val="2"/>
      </rPr>
      <t>31,5/31,5/10,5 MVA</t>
    </r>
  </si>
  <si>
    <r>
      <t xml:space="preserve">- naznačena sprega </t>
    </r>
    <r>
      <rPr>
        <b/>
        <sz val="11"/>
        <color theme="1"/>
        <rFont val="Arial"/>
        <family val="2"/>
      </rPr>
      <t>YNyn0d5</t>
    </r>
  </si>
  <si>
    <r>
      <t xml:space="preserve">- tip hlađenja </t>
    </r>
    <r>
      <rPr>
        <b/>
        <sz val="11"/>
        <color theme="1"/>
        <rFont val="Arial"/>
        <family val="2"/>
      </rPr>
      <t>ONAN/ONAF</t>
    </r>
  </si>
  <si>
    <r>
      <t xml:space="preserve">- ukupna masa </t>
    </r>
    <r>
      <rPr>
        <b/>
        <sz val="11"/>
        <color theme="1"/>
        <rFont val="Arial"/>
        <family val="2"/>
      </rPr>
      <t>64.5 t</t>
    </r>
  </si>
  <si>
    <r>
      <t xml:space="preserve">- masa ulja </t>
    </r>
    <r>
      <rPr>
        <b/>
        <sz val="11"/>
        <color theme="1"/>
        <rFont val="Arial"/>
        <family val="2"/>
      </rPr>
      <t>15 t</t>
    </r>
  </si>
  <si>
    <t>- proizvođač: COMEL</t>
  </si>
  <si>
    <t xml:space="preserve">- tip: TP-170 1-31,5 </t>
  </si>
  <si>
    <t xml:space="preserve">A.2.11.2  </t>
  </si>
  <si>
    <t>Elektromontažni radovi na ugradnji, povezivanju i priključenju strujnog mernog transformatora za spoljnu  montažu, za uzemljenje zvezdišta 110kV, sledećih naznačenih karakteristika:</t>
  </si>
  <si>
    <r>
      <t xml:space="preserve">- najviši pogonski napon </t>
    </r>
    <r>
      <rPr>
        <b/>
        <sz val="11"/>
        <color theme="1"/>
        <rFont val="Arial"/>
        <family val="2"/>
      </rPr>
      <t>36 kV</t>
    </r>
  </si>
  <si>
    <r>
      <t>- naznačena kratkotrajna struja I</t>
    </r>
    <r>
      <rPr>
        <b/>
        <i/>
        <vertAlign val="subscript"/>
        <sz val="11"/>
        <color theme="1"/>
        <rFont val="Arial"/>
        <family val="2"/>
      </rPr>
      <t>th</t>
    </r>
    <r>
      <rPr>
        <b/>
        <i/>
        <sz val="11"/>
        <color theme="1"/>
        <rFont val="Arial"/>
        <family val="2"/>
      </rPr>
      <t xml:space="preserve"> (1s) </t>
    </r>
    <r>
      <rPr>
        <b/>
        <sz val="11"/>
        <color theme="1"/>
        <rFont val="Arial"/>
        <family val="2"/>
      </rPr>
      <t>20 kA</t>
    </r>
  </si>
  <si>
    <r>
      <t xml:space="preserve">- naznačeni odnos transformacije: </t>
    </r>
    <r>
      <rPr>
        <b/>
        <sz val="11"/>
        <color theme="1"/>
        <rFont val="Arial"/>
        <family val="2"/>
      </rPr>
      <t>2x200/1/1A</t>
    </r>
  </si>
  <si>
    <r>
      <t>- karakteristike sekundarnog jezgara 1 :</t>
    </r>
    <r>
      <rPr>
        <b/>
        <sz val="11"/>
        <color theme="1"/>
        <rFont val="Arial"/>
        <family val="2"/>
      </rPr>
      <t xml:space="preserve">  kl. 0,5, Fs=10, 15VA</t>
    </r>
  </si>
  <si>
    <r>
      <t xml:space="preserve">- karakteristike sekundarnog jezgara 2 : </t>
    </r>
    <r>
      <rPr>
        <b/>
        <sz val="11"/>
        <color theme="1"/>
        <rFont val="Arial"/>
        <family val="2"/>
      </rPr>
      <t>kl.5 P 30,  15VA</t>
    </r>
  </si>
  <si>
    <t>- tip strujnog tr. ATM 3821</t>
  </si>
  <si>
    <t xml:space="preserve">- proizvođač: FMT Zaječar </t>
  </si>
  <si>
    <t>A.2.11.3</t>
  </si>
  <si>
    <t>Elektromontažni radovi na ugradnji, povezivanju i priključenju strujnog mernog transformatora za spoljnu  montažu, za uzemljenje zvezdišta 35kV, sledećih naznačenih karakteristika:</t>
  </si>
  <si>
    <r>
      <t xml:space="preserve">- najviši pogonski napon </t>
    </r>
    <r>
      <rPr>
        <b/>
        <sz val="11"/>
        <color theme="1"/>
        <rFont val="Arial"/>
        <family val="2"/>
      </rPr>
      <t>24 kV</t>
    </r>
  </si>
  <si>
    <r>
      <t xml:space="preserve">- naznačeni odnos transformacije: </t>
    </r>
    <r>
      <rPr>
        <b/>
        <sz val="11"/>
        <color theme="1"/>
        <rFont val="Arial"/>
        <family val="2"/>
      </rPr>
      <t>100/5/5A</t>
    </r>
  </si>
  <si>
    <r>
      <t xml:space="preserve">- karakteristike sekundarnog jezgara 1 : </t>
    </r>
    <r>
      <rPr>
        <b/>
        <sz val="11"/>
        <color theme="1"/>
        <rFont val="Arial"/>
        <family val="2"/>
      </rPr>
      <t>kl.5 P 10,  15VA</t>
    </r>
  </si>
  <si>
    <r>
      <t xml:space="preserve">- karakteristike sekundarnog jezgara 2 : </t>
    </r>
    <r>
      <rPr>
        <b/>
        <sz val="11"/>
        <color theme="1"/>
        <rFont val="Arial"/>
        <family val="2"/>
      </rPr>
      <t>kl.5 P 10,  15VA</t>
    </r>
  </si>
  <si>
    <t xml:space="preserve">- tip strujnog tr.: ATM 2421 </t>
  </si>
  <si>
    <t xml:space="preserve">A.2.11.4  </t>
  </si>
  <si>
    <t>Elektromontažni radovi na ugradnji, povezivanju i priključenju metal oksidnog odvodnika prenapona, bez iskrišta, za spoljnu montažu, 20kV, sledećih karakteristika:</t>
  </si>
  <si>
    <r>
      <t xml:space="preserve">- nazivni napon </t>
    </r>
    <r>
      <rPr>
        <b/>
        <sz val="11"/>
        <color theme="1"/>
        <rFont val="Arial"/>
        <family val="2"/>
      </rPr>
      <t>24 kV</t>
    </r>
  </si>
  <si>
    <r>
      <t xml:space="preserve">- trajni radni napon </t>
    </r>
    <r>
      <rPr>
        <b/>
        <sz val="11"/>
        <color theme="1"/>
        <rFont val="Arial"/>
        <family val="2"/>
      </rPr>
      <t>19,2 kV</t>
    </r>
  </si>
  <si>
    <r>
      <t xml:space="preserve">- naznačena struja odvođenja </t>
    </r>
    <r>
      <rPr>
        <b/>
        <sz val="11"/>
        <color theme="1"/>
        <rFont val="Arial"/>
        <family val="2"/>
      </rPr>
      <t>10 kA,8/20 ms</t>
    </r>
  </si>
  <si>
    <t xml:space="preserve">- tip odvodnika: 3EL1 024-1SC21-4DA1 </t>
  </si>
  <si>
    <t xml:space="preserve">- proizvođač: Simens </t>
  </si>
  <si>
    <t xml:space="preserve"> A.2.11.5  </t>
  </si>
  <si>
    <t>Elektromontažni radovi na montaži, ugradnji, povezivanju i priključenju metalnog otpornika za uzemljenje zvezdišta 35kV, sledećih karakteristika:</t>
  </si>
  <si>
    <r>
      <t xml:space="preserve">- nazivni napon </t>
    </r>
    <r>
      <rPr>
        <b/>
        <sz val="11"/>
        <color theme="1"/>
        <rFont val="Arial"/>
        <family val="2"/>
      </rPr>
      <t>21kV</t>
    </r>
  </si>
  <si>
    <r>
      <t xml:space="preserve">- impedansa </t>
    </r>
    <r>
      <rPr>
        <b/>
        <sz val="11"/>
        <color theme="1"/>
        <rFont val="Arial"/>
        <family val="2"/>
      </rPr>
      <t>70Ω</t>
    </r>
  </si>
  <si>
    <r>
      <t xml:space="preserve">- naznačena struja </t>
    </r>
    <r>
      <rPr>
        <b/>
        <sz val="11"/>
        <color theme="1"/>
        <rFont val="Arial"/>
        <family val="2"/>
      </rPr>
      <t>300A</t>
    </r>
  </si>
  <si>
    <t xml:space="preserve">- tip otpornika: 35/V3 kV 70Ω 300A 5s neutral grounding resistor </t>
  </si>
  <si>
    <t xml:space="preserve">- proizvođač: Hilkar </t>
  </si>
  <si>
    <t xml:space="preserve">A.2.11.6  </t>
  </si>
  <si>
    <t>Elektromontažni radovi na ugradnji, povezivanju i priključenju metal oksidnog odvodnika prenapona, bez iskrišta, za spoljnu montažu, 35kV, sledećih karakteristika:</t>
  </si>
  <si>
    <r>
      <t xml:space="preserve">- nazivni napon </t>
    </r>
    <r>
      <rPr>
        <b/>
        <sz val="11"/>
        <color theme="1"/>
        <rFont val="Arial"/>
        <family val="2"/>
      </rPr>
      <t>37kV</t>
    </r>
  </si>
  <si>
    <r>
      <t xml:space="preserve">- trajni radni napon </t>
    </r>
    <r>
      <rPr>
        <b/>
        <sz val="11"/>
        <color theme="1"/>
        <rFont val="Arial"/>
        <family val="2"/>
      </rPr>
      <t>29,6kV</t>
    </r>
  </si>
  <si>
    <t xml:space="preserve">- tip odvodnika: 3EL1 037-1PE21-4DA1  </t>
  </si>
  <si>
    <t xml:space="preserve">A.2.11.7  </t>
  </si>
  <si>
    <r>
      <t xml:space="preserve">Isporuka i ugradnja </t>
    </r>
    <r>
      <rPr>
        <b/>
        <i/>
        <sz val="11"/>
        <color theme="1"/>
        <rFont val="Arial"/>
        <family val="2"/>
      </rPr>
      <t>kabla 35kV XHE 49-A 1x240/25mm² (20/35kV), sa aluminijumskim provodnikom, za napajanje trafo ćelije sa dve žile po fazi i dve rezervne žile. Kablovi moraju biti iz jednog Komada po fazi.</t>
    </r>
  </si>
  <si>
    <t>Opremu isporučuje Izvođač</t>
  </si>
  <si>
    <t xml:space="preserve">A.2.11.8  </t>
  </si>
  <si>
    <r>
      <t xml:space="preserve">Isporuka i ugradnja </t>
    </r>
    <r>
      <rPr>
        <i/>
        <sz val="11"/>
        <color theme="1"/>
        <rFont val="Arial"/>
        <family val="2"/>
      </rPr>
      <t>kabla 20kV XHE 49-A 1x50/16mm² (12/20kV)</t>
    </r>
    <r>
      <rPr>
        <b/>
        <i/>
        <sz val="11"/>
        <color theme="1"/>
        <rFont val="Arial"/>
        <family val="2"/>
      </rPr>
      <t>, sa aluminijumskim provodnikom</t>
    </r>
  </si>
  <si>
    <t xml:space="preserve">A.2.11.9  </t>
  </si>
  <si>
    <r>
      <t xml:space="preserve">Isporuka i ugradnja kablovskih završnica za spoljnu montažu na ekranizovanom </t>
    </r>
    <r>
      <rPr>
        <b/>
        <i/>
        <sz val="11"/>
        <color theme="1"/>
        <rFont val="Arial"/>
        <family val="2"/>
      </rPr>
      <t>kablu 35kV XHE 49-A 1x240/25mm² (20/35kV), sa aluminijumskim provodnikom, za napajanje trafo ćelije sa dve žile po fazi i dve rezervne žile.</t>
    </r>
  </si>
  <si>
    <t>Kablovska završnica treba da obezbedi kontrolu električnog polja u ZnO tehnologiji i uzdužno zaptivene papučice.</t>
  </si>
  <si>
    <t xml:space="preserve">A.2.11.10  </t>
  </si>
  <si>
    <r>
      <t xml:space="preserve">Isporuka i ugradnja kablovskih završnica za unutrašnju montažu na ekranizovanom </t>
    </r>
    <r>
      <rPr>
        <b/>
        <i/>
        <sz val="11"/>
        <color theme="1"/>
        <rFont val="Arial"/>
        <family val="2"/>
      </rPr>
      <t>kablu 35kV XHE 49-A 1x240/25mm² (20/35kV), sa aluminijumskim provodnikom, za napajanje trafo ćelije sa dve žile po fazi i dve rezervne žile.</t>
    </r>
  </si>
  <si>
    <t>A.2.11.11</t>
  </si>
  <si>
    <r>
      <t xml:space="preserve">Isporuka i ugradnja kablovske završnice za spoljnu montažu na ekranizovanom </t>
    </r>
    <r>
      <rPr>
        <b/>
        <i/>
        <sz val="11"/>
        <color theme="1"/>
        <rFont val="Arial"/>
        <family val="2"/>
      </rPr>
      <t>kablu 20kV XHE 49-A 1x150/16mm² (12/20kV), sa aluminijumskim provodnikom</t>
    </r>
  </si>
  <si>
    <t>A.2.11.12</t>
  </si>
  <si>
    <r>
      <t>Isporuka i ugradnja kablovskog zaptivnog sistema koji se sastoji od okvira za ugradnju u zid, zaptivnih uvodnica i zaptivnih modula za 8 kablova tipa XHE 49-A 1x150mm², 20/35kV.</t>
    </r>
    <r>
      <rPr>
        <sz val="11"/>
        <color theme="1"/>
        <rFont val="Arial"/>
        <family val="2"/>
      </rPr>
      <t xml:space="preserve">  Okviri zaptivnih uvodnice za ugradnju u zid postavljaju se na predviđeno mesto u oplati prilikom betoniranja. </t>
    </r>
  </si>
  <si>
    <t>Zaptivni sistem sličan tipu:</t>
  </si>
  <si>
    <t>Proizvodjač: Roxtec</t>
  </si>
  <si>
    <t>Jedan komplet zaptivnog Sistema sadrži:</t>
  </si>
  <si>
    <t>KOS 200/200 UG + HAT No 6 Ø 200-250 kom:1</t>
  </si>
  <si>
    <t>R 200 UG                                                   kom: 1</t>
  </si>
  <si>
    <t>RM 60 UG                                                  kom.4</t>
  </si>
  <si>
    <t>Isporuka i ugradnja po komadu zaptivnog Sistema</t>
  </si>
  <si>
    <t xml:space="preserve">A.2.11.13  </t>
  </si>
  <si>
    <r>
      <t>Isporuka i ugradnja Kompletne prateće opreme i pribora za priključenje i uzemljenje energetskog transformatora</t>
    </r>
    <r>
      <rPr>
        <sz val="11"/>
        <color theme="1"/>
        <rFont val="Arial"/>
        <family val="2"/>
      </rPr>
      <t xml:space="preserve"> </t>
    </r>
    <r>
      <rPr>
        <b/>
        <sz val="11"/>
        <color theme="1"/>
        <rFont val="Arial"/>
        <family val="2"/>
      </rPr>
      <t>kleme, papučice, provodnici, kablovi, oznake, brojevi, natpisi i ostalo</t>
    </r>
  </si>
  <si>
    <t xml:space="preserve">A.2.11.14  </t>
  </si>
  <si>
    <t xml:space="preserve">Isporuka i ugradnja potpornog izolatora, za spoljnu montažu, 35kV, sa izolacijom od epoksidne smole </t>
  </si>
  <si>
    <r>
      <t xml:space="preserve">- najviši pogonski napon </t>
    </r>
    <r>
      <rPr>
        <b/>
        <sz val="11"/>
        <color theme="1"/>
        <rFont val="Arial"/>
        <family val="2"/>
      </rPr>
      <t>38kV</t>
    </r>
  </si>
  <si>
    <r>
      <t>- udarni napon 170</t>
    </r>
    <r>
      <rPr>
        <b/>
        <sz val="11"/>
        <color theme="1"/>
        <rFont val="Arial"/>
        <family val="2"/>
      </rPr>
      <t>kV</t>
    </r>
    <r>
      <rPr>
        <b/>
        <i/>
        <sz val="11"/>
        <color theme="1"/>
        <rFont val="Arial"/>
        <family val="2"/>
      </rPr>
      <t xml:space="preserve"> </t>
    </r>
  </si>
  <si>
    <t>- prelomna sila minimum 7,5 kN</t>
  </si>
  <si>
    <t>- dužina strujne staze minimum 800mm</t>
  </si>
  <si>
    <t xml:space="preserve">A.2.11.15  </t>
  </si>
  <si>
    <r>
      <t>Isporuka i ugradnja</t>
    </r>
    <r>
      <rPr>
        <sz val="11"/>
        <color theme="1"/>
        <rFont val="Arial"/>
        <family val="2"/>
      </rPr>
      <t xml:space="preserve"> </t>
    </r>
    <r>
      <rPr>
        <b/>
        <sz val="11"/>
        <color theme="1"/>
        <rFont val="Arial"/>
        <family val="2"/>
      </rPr>
      <t>Cu šine 100x10mm</t>
    </r>
  </si>
  <si>
    <t xml:space="preserve">A.2.11.16  </t>
  </si>
  <si>
    <t xml:space="preserve">A.2.11.17 </t>
  </si>
  <si>
    <r>
      <t>Elektromontažni i građevinski radovi na izgradnji šahta za uzemljenje transformatora T01</t>
    </r>
    <r>
      <rPr>
        <sz val="11"/>
        <color theme="1"/>
        <rFont val="Arial"/>
        <family val="2"/>
      </rPr>
      <t xml:space="preserve"> </t>
    </r>
    <r>
      <rPr>
        <b/>
        <sz val="11"/>
        <color theme="1"/>
        <rFont val="Arial"/>
        <family val="2"/>
      </rPr>
      <t>sa iskopom i šalovanjem, nabavkom, isporukom i ugradnjom Komplet materijala</t>
    </r>
    <r>
      <rPr>
        <sz val="11"/>
        <color theme="1"/>
        <rFont val="Arial"/>
        <family val="2"/>
      </rPr>
      <t xml:space="preserve"> </t>
    </r>
  </si>
  <si>
    <t xml:space="preserve">Dimenzije šahta su orijentaciono 0,7x0,7x0.8 m i betoniran je armiranim betonom MB30 sa isporukom ploče na vrhu. </t>
  </si>
  <si>
    <r>
      <t xml:space="preserve">Radovi podrazumevaju i isporuku i postavljanje Kompletnog dubinskog vertikalnog štapnog uzemljivača od Fe/Zn šipke f25mm, dužine 5,0 m, sabirne bakarne šine i potrebne spojne opreme </t>
    </r>
    <r>
      <rPr>
        <sz val="11"/>
        <color theme="1"/>
        <rFont val="Arial"/>
        <family val="2"/>
      </rPr>
      <t>Opremu isporučuje Izvođač</t>
    </r>
  </si>
  <si>
    <t xml:space="preserve">A.2.11.18 </t>
  </si>
  <si>
    <t>Isporuka i ugradnja Cu užeta preseka  70mm², za uzemljenje zvezdišta 110kV, Ø10.5mm, 0.597kg/m</t>
  </si>
  <si>
    <t>A.2.11.19</t>
  </si>
  <si>
    <t>Isporuka i ugradnja PVC cevi, Ø50mm</t>
  </si>
  <si>
    <t xml:space="preserve">A.2.11.20  </t>
  </si>
  <si>
    <r>
      <t>Isporuka i ugradnja jednostrukih zateznih izolatorskih lanaca 35kV, 120kN, za Al/Če uže 240/40mm</t>
    </r>
    <r>
      <rPr>
        <b/>
        <vertAlign val="superscript"/>
        <sz val="11"/>
        <color theme="1"/>
        <rFont val="Arial"/>
        <family val="2"/>
      </rPr>
      <t>2</t>
    </r>
    <r>
      <rPr>
        <b/>
        <sz val="11"/>
        <color theme="1"/>
        <rFont val="Arial"/>
        <family val="2"/>
      </rPr>
      <t>, sa 3 članka sličnih tipu U120BS, opremljen sa sledećom opremom:</t>
    </r>
  </si>
  <si>
    <t xml:space="preserve"> - zastavica </t>
  </si>
  <si>
    <t xml:space="preserve"> - viljuška sa tučaKom</t>
  </si>
  <si>
    <t xml:space="preserve">A.2.11.21  </t>
  </si>
  <si>
    <t xml:space="preserve"> - U stremeni</t>
  </si>
  <si>
    <t xml:space="preserve"> - zatezač viljuška-oko</t>
  </si>
  <si>
    <t xml:space="preserve"> - zatezna Kompresiona stezaljka </t>
  </si>
  <si>
    <r>
      <t xml:space="preserve"> </t>
    </r>
    <r>
      <rPr>
        <sz val="11"/>
        <color theme="1"/>
        <rFont val="Arial"/>
        <family val="2"/>
      </rPr>
      <t>Opremu isporučuje  Izvođač.</t>
    </r>
  </si>
  <si>
    <t xml:space="preserve">A.2.11.22  </t>
  </si>
  <si>
    <t>Isporuka i ugradnja spojne opreme za povezivanje AlČe užeta 240/40mm²,  Ø21.9mm, 0.987kg/m, veza od energetskog transformatora do pomoćnog portala 35 kV.</t>
  </si>
  <si>
    <t>Spojnu opremu izabrati prema nabavljenoj 35 kV opremi</t>
  </si>
  <si>
    <r>
      <t>-</t>
    </r>
    <r>
      <rPr>
        <sz val="7"/>
        <color theme="1"/>
        <rFont val="Times New Roman"/>
        <family val="1"/>
      </rPr>
      <t xml:space="preserve">  </t>
    </r>
    <r>
      <rPr>
        <b/>
        <sz val="11"/>
        <color theme="1"/>
        <rFont val="Arial"/>
        <family val="2"/>
      </rPr>
      <t>Isporuka i ugradnja priključne 45° stezaljka za spoj AlČe užeta 240/40mm2 , d=21.9mm na CuZn ploču 120x120mm; Komada 3</t>
    </r>
  </si>
  <si>
    <r>
      <t>-</t>
    </r>
    <r>
      <rPr>
        <sz val="7"/>
        <color theme="1"/>
        <rFont val="Times New Roman"/>
        <family val="1"/>
      </rPr>
      <t xml:space="preserve">  </t>
    </r>
    <r>
      <rPr>
        <b/>
        <sz val="11"/>
        <color theme="1"/>
        <rFont val="Arial"/>
        <family val="2"/>
      </rPr>
      <t>Isporuka i ugradnja priključne 45° stezaljka za spoj AlČe užeta 240/40mm2 , d=21.9mm na bolcn Ø30mm od nerđajućeg čelika; Komada 3</t>
    </r>
  </si>
  <si>
    <r>
      <t>-</t>
    </r>
    <r>
      <rPr>
        <sz val="7"/>
        <color theme="1"/>
        <rFont val="Times New Roman"/>
        <family val="1"/>
      </rPr>
      <t xml:space="preserve">  </t>
    </r>
    <r>
      <rPr>
        <b/>
        <sz val="11"/>
        <color theme="1"/>
        <rFont val="Arial"/>
        <family val="2"/>
      </rPr>
      <t>Isporuka i ugradnja strujne stezaljke za spoj dva AlČe užeta 240/40mm2 , d=21.9mm; Komada 6</t>
    </r>
  </si>
  <si>
    <r>
      <t>-</t>
    </r>
    <r>
      <rPr>
        <sz val="7"/>
        <color theme="1"/>
        <rFont val="Times New Roman"/>
        <family val="1"/>
      </rPr>
      <t xml:space="preserve">  </t>
    </r>
    <r>
      <rPr>
        <b/>
        <sz val="11"/>
        <color theme="1"/>
        <rFont val="Arial"/>
        <family val="2"/>
      </rPr>
      <t>Isporuka I ugradnja otcepnne 0 ° za Kompresione zatezne stezaljke; Komada 3</t>
    </r>
  </si>
  <si>
    <r>
      <t>-</t>
    </r>
    <r>
      <rPr>
        <sz val="7"/>
        <color theme="1"/>
        <rFont val="Times New Roman"/>
        <family val="1"/>
      </rPr>
      <t xml:space="preserve">  </t>
    </r>
    <r>
      <rPr>
        <b/>
        <sz val="11"/>
        <color theme="1"/>
        <rFont val="Arial"/>
        <family val="2"/>
      </rPr>
      <t>Isporuka I ugradnja otcepnne 30 ° za Kompresione zatezne stezaljke; Komada 3</t>
    </r>
  </si>
  <si>
    <r>
      <t>-</t>
    </r>
    <r>
      <rPr>
        <sz val="7"/>
        <color theme="1"/>
        <rFont val="Times New Roman"/>
        <family val="1"/>
      </rPr>
      <t xml:space="preserve">  </t>
    </r>
    <r>
      <rPr>
        <b/>
        <sz val="11"/>
        <color theme="1"/>
        <rFont val="Arial"/>
        <family val="2"/>
      </rPr>
      <t>Isporuka I ugradnja fiksnog T nosača bakarne šine; Komada 3</t>
    </r>
  </si>
  <si>
    <r>
      <t>-</t>
    </r>
    <r>
      <rPr>
        <sz val="7"/>
        <color theme="1"/>
        <rFont val="Times New Roman"/>
        <family val="1"/>
      </rPr>
      <t xml:space="preserve">  </t>
    </r>
    <r>
      <rPr>
        <b/>
        <sz val="11"/>
        <color theme="1"/>
        <rFont val="Arial"/>
        <family val="2"/>
      </rPr>
      <t>Isporuka I ugradnja kliznog T nosača bakarne šine; Komada 3</t>
    </r>
  </si>
  <si>
    <r>
      <t>-</t>
    </r>
    <r>
      <rPr>
        <sz val="7"/>
        <color theme="1"/>
        <rFont val="Times New Roman"/>
        <family val="1"/>
      </rPr>
      <t xml:space="preserve">  </t>
    </r>
    <r>
      <rPr>
        <b/>
        <sz val="11"/>
        <color theme="1"/>
        <rFont val="Arial"/>
        <family val="2"/>
      </rPr>
      <t>Isporuka I ugradnja priključne 0 ° stezaljka za spoj za spoj dva AlČe užeta 240/40mm2 , d=21.9mm ,  na Cu šinu 100x10mm; Komada 3</t>
    </r>
  </si>
  <si>
    <t>A.2.11.23</t>
  </si>
  <si>
    <t>Isporuka i ugradnja tablica za označavanje sistema sabirnica sa svake strane sabirničkog portala 35 kV. Minimalne dimenzije table su 35x25cm</t>
  </si>
  <si>
    <t>A.2.11.24</t>
  </si>
  <si>
    <t>Isporuka i ugradnja tablica za označavanje faza sa svake strane sabirničkog portala 35kV. Minimalne dimenzije table su 35x25cm</t>
  </si>
  <si>
    <t>A.2.11.25</t>
  </si>
  <si>
    <t>Isporuka i ugradnja spojne opreme za povezivanje Cu užeta 70mm2, za povezivanje opreme u kolima za uzemljenje neutralne tačke 110kV i 35kV</t>
  </si>
  <si>
    <r>
      <t>-</t>
    </r>
    <r>
      <rPr>
        <sz val="7"/>
        <color theme="1"/>
        <rFont val="Times New Roman"/>
        <family val="1"/>
      </rPr>
      <t xml:space="preserve">  </t>
    </r>
    <r>
      <rPr>
        <b/>
        <sz val="11"/>
        <color theme="1"/>
        <rFont val="Arial"/>
        <family val="2"/>
      </rPr>
      <t>Isporuka i ugradnja priključne Kombinovane 90 ° stezaljka za spoj Cu užeta 70mm2 , d=10.05mm na Če bolcn Ø30, L=80mm; Komada 1</t>
    </r>
  </si>
  <si>
    <r>
      <t>-</t>
    </r>
    <r>
      <rPr>
        <sz val="7"/>
        <color theme="1"/>
        <rFont val="Times New Roman"/>
        <family val="1"/>
      </rPr>
      <t xml:space="preserve">  </t>
    </r>
    <r>
      <rPr>
        <b/>
        <sz val="11"/>
        <color theme="1"/>
        <rFont val="Arial"/>
        <family val="2"/>
      </rPr>
      <t>Isporuka i ugradnja priključne Kombinovane 90 ° stezaljka za spoj Cu užeta 70mm2 , d=10.05mm na Al bolcn Ø30, L=125mm; Komada 1</t>
    </r>
  </si>
  <si>
    <r>
      <t>-</t>
    </r>
    <r>
      <rPr>
        <sz val="7"/>
        <color theme="1"/>
        <rFont val="Times New Roman"/>
        <family val="1"/>
      </rPr>
      <t xml:space="preserve">  </t>
    </r>
    <r>
      <rPr>
        <b/>
        <sz val="11"/>
        <color theme="1"/>
        <rFont val="Arial"/>
        <family val="2"/>
      </rPr>
      <t>Isporuka i ugradnja priključne 0 ° stezaljka za spoj Cu užeta 70mm2 , d=10.05mm na Cu ploču 40x50mm; Komada 2</t>
    </r>
  </si>
  <si>
    <r>
      <t>-</t>
    </r>
    <r>
      <rPr>
        <sz val="7"/>
        <color theme="1"/>
        <rFont val="Times New Roman"/>
        <family val="1"/>
      </rPr>
      <t xml:space="preserve">  </t>
    </r>
    <r>
      <rPr>
        <b/>
        <sz val="11"/>
        <color theme="1"/>
        <rFont val="Arial"/>
        <family val="2"/>
      </rPr>
      <t>Isporuka i ugradnja priključne 90 ° stezaljka za spoj Cu užeta 70mm2 , d=10.05mm na bolcn sa navojem M12; Komada 1</t>
    </r>
  </si>
  <si>
    <r>
      <t>-</t>
    </r>
    <r>
      <rPr>
        <sz val="7"/>
        <color theme="1"/>
        <rFont val="Times New Roman"/>
        <family val="1"/>
      </rPr>
      <t xml:space="preserve">  </t>
    </r>
    <r>
      <rPr>
        <b/>
        <sz val="11"/>
        <color theme="1"/>
        <rFont val="Arial"/>
        <family val="2"/>
      </rPr>
      <t> Isporuka i ugradnja kablovske papučice za Cu užet 70mm2 ,sa vijKom M12; Komada 1</t>
    </r>
  </si>
  <si>
    <t>Poreska osnovica za poziciju А.2.11:</t>
  </si>
  <si>
    <t>Porez na dodatu vrednost za poziciju А.2.11:</t>
  </si>
  <si>
    <t>Ukupna cena za poziciju A.2.11:</t>
  </si>
  <si>
    <t>A.2.12 POVEZIVANJE TRANSFORMATORA 110/35 kV - T02</t>
  </si>
  <si>
    <t xml:space="preserve">A.2.12.1  </t>
  </si>
  <si>
    <t xml:space="preserve">A.2.12.2  </t>
  </si>
  <si>
    <t xml:space="preserve">A.2.12.3 </t>
  </si>
  <si>
    <t xml:space="preserve">A.2.12.4  </t>
  </si>
  <si>
    <t xml:space="preserve">A.2.12.5  </t>
  </si>
  <si>
    <t xml:space="preserve">A.2.12.6  </t>
  </si>
  <si>
    <t xml:space="preserve">A.2.12.7  </t>
  </si>
  <si>
    <t>A.2.12.8</t>
  </si>
  <si>
    <r>
      <t xml:space="preserve">Isporuka i ugradnja </t>
    </r>
    <r>
      <rPr>
        <b/>
        <i/>
        <sz val="11"/>
        <color theme="1"/>
        <rFont val="Arial"/>
        <family val="2"/>
      </rPr>
      <t>kabla 20kV XHE 49-A 1x50/16mm² (12/20kV), sa aluminijumskim provodnikom</t>
    </r>
  </si>
  <si>
    <t xml:space="preserve">A.2.12.9 </t>
  </si>
  <si>
    <t xml:space="preserve">A.2.12.10 </t>
  </si>
  <si>
    <t xml:space="preserve">A.2.12.11  </t>
  </si>
  <si>
    <t xml:space="preserve">A.2.12.13  </t>
  </si>
  <si>
    <t>Isporuka i ugradnja Kompletne prateće opreme i pribora za priključenje i uzemljenje energetskog transformatora kleme, papučice, provodnici, kablovi, oznake, brojevi, natpisi i ostalo</t>
  </si>
  <si>
    <t xml:space="preserve">A.2.12.14 </t>
  </si>
  <si>
    <t xml:space="preserve">A.2.12.15 </t>
  </si>
  <si>
    <t xml:space="preserve">A.2.12.16  </t>
  </si>
  <si>
    <t xml:space="preserve">A.2.12.17 </t>
  </si>
  <si>
    <r>
      <t>Elektromontažni i građevinski radovi na izgradnji šahta za uzemljenje transformatora T01 sa iskopom i šalovanjem, nabavKom, isporukom i ugradnjom Komplet materijala</t>
    </r>
    <r>
      <rPr>
        <sz val="11"/>
        <color theme="1"/>
        <rFont val="Arial"/>
        <family val="2"/>
      </rPr>
      <t xml:space="preserve"> </t>
    </r>
  </si>
  <si>
    <t xml:space="preserve">A.2.12.18  </t>
  </si>
  <si>
    <t xml:space="preserve">A.2.12.19  </t>
  </si>
  <si>
    <t>A.2.12.20</t>
  </si>
  <si>
    <t xml:space="preserve">A.2.12.21 </t>
  </si>
  <si>
    <t xml:space="preserve">A.2.12.22  </t>
  </si>
  <si>
    <t>A.2.12.23</t>
  </si>
  <si>
    <t>A.2.12.24</t>
  </si>
  <si>
    <t xml:space="preserve">A.2.12.25  </t>
  </si>
  <si>
    <t>Poreska osnovica za poziciju А.2.12:</t>
  </si>
  <si>
    <t>Porez na dodatu vrednost za poziciju А.2.12:</t>
  </si>
  <si>
    <t>Ukupna cena za poziciju A.2.12:</t>
  </si>
  <si>
    <t>A.2.13 IZRADA KRUTE VEZE IZMEĐU DALEKOVODA 105/1 I 122B PREMA ELABORATU IZRADE KRUTE VEZE KOJI JE SASTAVNI DEO KONKURSNE DOKUMENTACIJE</t>
  </si>
  <si>
    <t xml:space="preserve">A.2.13.1  </t>
  </si>
  <si>
    <t>Isporuka i ugradnja AlČe užeta 240/40mm²,         Ø 21.9mm, 0.987kg/m, prekidne sile 86.4 kN</t>
  </si>
  <si>
    <t>Ugradnja podrazumeva pripremu užeta, postavljanje spojne opreme i povezivanje na aparate</t>
  </si>
  <si>
    <t xml:space="preserve">Dati cenu za radove i materijal </t>
  </si>
  <si>
    <t xml:space="preserve">A.2.13.2 </t>
  </si>
  <si>
    <r>
      <t>Isporuka i ugradnja priključne T vijčano Kompresione stezaljke za kompresioni spoj provodnika Al/Če 240/40 mm</t>
    </r>
    <r>
      <rPr>
        <b/>
        <vertAlign val="superscript"/>
        <sz val="11"/>
        <color theme="1"/>
        <rFont val="Arial"/>
        <family val="2"/>
      </rPr>
      <t>2</t>
    </r>
    <r>
      <rPr>
        <b/>
        <sz val="11"/>
        <color theme="1"/>
        <rFont val="Arial"/>
        <family val="2"/>
      </rPr>
      <t xml:space="preserve">  Ø 21.9 mm na vijčani spoj provodnika Al/Če 240/40 mm</t>
    </r>
    <r>
      <rPr>
        <b/>
        <vertAlign val="superscript"/>
        <sz val="11"/>
        <color theme="1"/>
        <rFont val="Arial"/>
        <family val="2"/>
      </rPr>
      <t>2</t>
    </r>
    <r>
      <rPr>
        <b/>
        <sz val="11"/>
        <color theme="1"/>
        <rFont val="Arial"/>
        <family val="2"/>
      </rPr>
      <t xml:space="preserve"> Ø 21.9 mm slična tipu “NHGB” ŽIKS HARD AK04 22 22</t>
    </r>
  </si>
  <si>
    <t xml:space="preserve">A.2.13.3  </t>
  </si>
  <si>
    <r>
      <t>Isporuka i ugradnja priključne T vijčano Kompresione stezaljke za kompresioni spoj provodnika Al/Če 240/40 mm</t>
    </r>
    <r>
      <rPr>
        <b/>
        <vertAlign val="superscript"/>
        <sz val="11"/>
        <color theme="1"/>
        <rFont val="Arial"/>
        <family val="2"/>
      </rPr>
      <t>2</t>
    </r>
    <r>
      <rPr>
        <b/>
        <sz val="11"/>
        <color theme="1"/>
        <rFont val="Arial"/>
        <family val="2"/>
      </rPr>
      <t xml:space="preserve"> Ø 21.9 mm na vijčani spoj provodnika Al MgSi 160-A3-19           Ø 17.65 mm slična tipu “NHGB” ŽIKS HARD         AK04 22 18</t>
    </r>
  </si>
  <si>
    <t xml:space="preserve">A.2.13.4  </t>
  </si>
  <si>
    <t>Isporuka i ugradnja međufaznog odstojnika sledećih karakteristika:</t>
  </si>
  <si>
    <t xml:space="preserve"> - nazivni napon mreže 110 kV</t>
  </si>
  <si>
    <t xml:space="preserve"> - podnosivi napon industrijkse učestanosti na kiši 230 kV</t>
  </si>
  <si>
    <t>- podnosivi uadrni atmosferski napon 550 kV</t>
  </si>
  <si>
    <t>- minimalna puzna staza 4400 mm</t>
  </si>
  <si>
    <t>- mehaničko opterećenje 120 kN</t>
  </si>
  <si>
    <t>- dužina međufaznog odstojnika podesiva od 1500 - 2000 mm</t>
  </si>
  <si>
    <r>
      <t>- gornja stezaljka za prihvat provodnika Al/Če 240/40 mm</t>
    </r>
    <r>
      <rPr>
        <b/>
        <vertAlign val="superscript"/>
        <sz val="11"/>
        <color theme="1"/>
        <rFont val="Arial"/>
        <family val="2"/>
      </rPr>
      <t>2</t>
    </r>
    <r>
      <rPr>
        <b/>
        <sz val="11"/>
        <color theme="1"/>
        <rFont val="Arial"/>
        <family val="2"/>
      </rPr>
      <t xml:space="preserve"> Ø 21.9 mm</t>
    </r>
  </si>
  <si>
    <r>
      <t>- donja stezaljka za prihvat provodnika Al/Če 240/40 mm</t>
    </r>
    <r>
      <rPr>
        <b/>
        <vertAlign val="superscript"/>
        <sz val="11"/>
        <color theme="1"/>
        <rFont val="Arial"/>
        <family val="2"/>
      </rPr>
      <t>2</t>
    </r>
    <r>
      <rPr>
        <b/>
        <sz val="11"/>
        <color theme="1"/>
        <rFont val="Arial"/>
        <family val="2"/>
      </rPr>
      <t xml:space="preserve"> Ø 21.9 mm</t>
    </r>
  </si>
  <si>
    <t xml:space="preserve">A.2.13.5 </t>
  </si>
  <si>
    <t xml:space="preserve">- dužina međufaznog odstojnika podesiva od 1200-1700 mm </t>
  </si>
  <si>
    <t xml:space="preserve">A.2.13.6  </t>
  </si>
  <si>
    <t>- dužina međufaznog odstojnika podesiva od 1200-1700 mm</t>
  </si>
  <si>
    <t>- gornja stezaljka za prihvat provodnika Al/Če 240/40 mm2 ø 21.9 mm</t>
  </si>
  <si>
    <t>- donja stezaljka za prihvat provodnika Al Mg Si 160-A3-19  Ø 17.65 mm</t>
  </si>
  <si>
    <t>Poreska osnovica za poziciju А.2.13:</t>
  </si>
  <si>
    <t>Porez na dodatu vrednost za poziciju А.2.13:</t>
  </si>
  <si>
    <t>Ukupna cena za poziciju A.2.13:</t>
  </si>
  <si>
    <t>A.2.14 PREVEZIVANJE DALEKOVODA 102B/2 I 128/4 PREMA ELABORATU IZRADE KRUTE VEZE KOJI JE SASTAVNI DEO KONKURSNE DOKUMENTACIJE</t>
  </si>
  <si>
    <t xml:space="preserve">A.2.14.1  </t>
  </si>
  <si>
    <t xml:space="preserve">Demontaža spustova na DV 128/4 i DV 102B/2 </t>
  </si>
  <si>
    <t>(sa dve sabirnice)</t>
  </si>
  <si>
    <t>Set</t>
  </si>
  <si>
    <t xml:space="preserve">A.2.14.2  </t>
  </si>
  <si>
    <t>Zamena Kompresionih zateznih stezaljki na priključcima provodnika na izlaznim portalima DV 128/4 i DV 102B/2</t>
  </si>
  <si>
    <t xml:space="preserve">A.2.14.3 </t>
  </si>
  <si>
    <r>
      <t>Isporuka i ugradnja zatezne Kompresione stezaljke na zateznim izolatorskim lancima na ulaznom portalu DV 128/4 za uže Al/Če 150/25 mm</t>
    </r>
    <r>
      <rPr>
        <b/>
        <vertAlign val="superscript"/>
        <sz val="11"/>
        <color theme="1"/>
        <rFont val="Arial"/>
        <family val="2"/>
      </rPr>
      <t>2</t>
    </r>
    <r>
      <rPr>
        <b/>
        <sz val="11"/>
        <color theme="1"/>
        <rFont val="Arial"/>
        <family val="2"/>
      </rPr>
      <t xml:space="preserve">, 17.10 mm sa priključnom papučicom za uže Al/Če 240/40 mm²  Ø 21.9 mm.  </t>
    </r>
  </si>
  <si>
    <t xml:space="preserve">A.2.14.4  </t>
  </si>
  <si>
    <t xml:space="preserve">Isporuka i ugradnja zatezne Kompresione stezaljke na zateznim izolatorskim lancima na ulaznom portalu DV 102B/2 za uže AlMgSi 160-A3-19  Ø 17.65 mm sa priključnom papučicom za uže Al/Če 240/40 mm2 Ø 21.9 mm </t>
  </si>
  <si>
    <t>A.2.14.5</t>
  </si>
  <si>
    <t>Isporuka i ugradnja AlČe užeta 240/40mm²,  Ø21.9mm, 0.987kg/m, prekidne sile 86.4 kN</t>
  </si>
  <si>
    <r>
      <t>Dati cenu za radove i materijal</t>
    </r>
    <r>
      <rPr>
        <b/>
        <sz val="11"/>
        <color theme="1"/>
        <rFont val="Arial"/>
        <family val="2"/>
      </rPr>
      <t xml:space="preserve"> </t>
    </r>
  </si>
  <si>
    <t xml:space="preserve">A.2.14.6  </t>
  </si>
  <si>
    <t>Isporuka zatezne kompresione stezaljke za uže Al/Če 240/40 mm²  Ø 21.9 mm bez priključne papučice i ugradnja u zatezni izolatorski lanac.</t>
  </si>
  <si>
    <r>
      <t xml:space="preserve">Napomena: </t>
    </r>
    <r>
      <rPr>
        <sz val="11"/>
        <color theme="1"/>
        <rFont val="Arial"/>
        <family val="2"/>
      </rPr>
      <t>Za kompletiranje zateznog izolatorskog lanaca upotrebiti ostale elemente izolatorskog lanaca, fitinge i staklene kapaste izolatore, predviđenog za zamenu provodnika visokih veza. Nakon ukidanja privremene veze ove elemente koristiti za definisanu namenu.</t>
    </r>
  </si>
  <si>
    <t>A.2.14.7</t>
  </si>
  <si>
    <t>Isporuka noseće stezaljke za izolatorski lanac za uže Al/Če 240/40 mm²  Ø 21.9 mm i ugradnja u noseći izolatorski lanac.</t>
  </si>
  <si>
    <r>
      <t xml:space="preserve">Napomena: </t>
    </r>
    <r>
      <rPr>
        <sz val="11"/>
        <color theme="1"/>
        <rFont val="Arial"/>
        <family val="2"/>
      </rPr>
      <t>Za kompletiranje nosećeg izolatorskog lanca upotrebiti ostale elemente izolatorskog lanca, fitinge i staklene kapaste izolatore, predviđenog za vezu visokih veza sa aparatima. Nakon ukidanja privremene veze ove elemente koristiti za definisanu namenu.</t>
    </r>
  </si>
  <si>
    <t xml:space="preserve">A.2.14.8 </t>
  </si>
  <si>
    <t>Isporuka i ugradnja potpornog izolatora sa silikonsKom izolacijom sledećih karakteristika:</t>
  </si>
  <si>
    <t>- minimalna puzna staza 2600 mm</t>
  </si>
  <si>
    <t>- mehaničko prelomno opterećenje 4 kN</t>
  </si>
  <si>
    <t>- visina potpornog izolatora bez kleme 1500 mm</t>
  </si>
  <si>
    <t>- materijal izolacionog dela SiR</t>
  </si>
  <si>
    <t xml:space="preserve">A.2.14.9  </t>
  </si>
  <si>
    <t>Isporuka i ugradnja nosača potpornog izolatora prema crtežu P-1003-EKV-011 iz Projektne dokumentacije</t>
  </si>
  <si>
    <t xml:space="preserve">A.2.14.10 </t>
  </si>
  <si>
    <t>Isporuka i ugradnja Al strujne stezaljke sa tri vijka za spoj dva AlČe užeta 240/40 mm²  , d=21.9mm sličana tipu “NHGB” ŽIKS HARD     A00 22 22.</t>
  </si>
  <si>
    <t xml:space="preserve">A.2.14.11  </t>
  </si>
  <si>
    <r>
      <t>Isporuka i ugradnja priključne T vijčane stezaljke za vijčani spoj provodnika Al/Če 240/40 mm</t>
    </r>
    <r>
      <rPr>
        <b/>
        <vertAlign val="superscript"/>
        <sz val="11"/>
        <color theme="1"/>
        <rFont val="Arial"/>
        <family val="2"/>
      </rPr>
      <t>2</t>
    </r>
    <r>
      <rPr>
        <b/>
        <sz val="11"/>
        <color theme="1"/>
        <rFont val="Arial"/>
        <family val="2"/>
      </rPr>
      <t xml:space="preserve">       Ø 21.9 mm na vijčani spoj provodnika Al/Če 240/40 mm</t>
    </r>
    <r>
      <rPr>
        <b/>
        <vertAlign val="superscript"/>
        <sz val="11"/>
        <color theme="1"/>
        <rFont val="Arial"/>
        <family val="2"/>
      </rPr>
      <t>2</t>
    </r>
    <r>
      <rPr>
        <b/>
        <sz val="11"/>
        <color theme="1"/>
        <rFont val="Arial"/>
        <family val="2"/>
      </rPr>
      <t xml:space="preserve"> Ø 21.9 mm slična tipu “NHGB” ŽIKS HARD A04 22 22.</t>
    </r>
  </si>
  <si>
    <t xml:space="preserve">A.2.14.12 </t>
  </si>
  <si>
    <r>
      <t>Isporuka i ugradnja priključne T vijčane stezaljke za vijčani spoj provodnika Al/Če 150/25 mm</t>
    </r>
    <r>
      <rPr>
        <b/>
        <vertAlign val="superscript"/>
        <sz val="11"/>
        <color theme="1"/>
        <rFont val="Arial"/>
        <family val="2"/>
      </rPr>
      <t>2</t>
    </r>
    <r>
      <rPr>
        <b/>
        <sz val="11"/>
        <color theme="1"/>
        <rFont val="Arial"/>
        <family val="2"/>
      </rPr>
      <t xml:space="preserve">       Ø 17.10 mm na vijčani spoj provodnika Al/Če 240/40 mm</t>
    </r>
    <r>
      <rPr>
        <b/>
        <vertAlign val="superscript"/>
        <sz val="11"/>
        <color theme="1"/>
        <rFont val="Arial"/>
        <family val="2"/>
      </rPr>
      <t>2</t>
    </r>
    <r>
      <rPr>
        <b/>
        <sz val="11"/>
        <color theme="1"/>
        <rFont val="Arial"/>
        <family val="2"/>
      </rPr>
      <t xml:space="preserve"> Ø 21.9 mm slična tipu “NHGB” ŽIKS HARD A04 18 22.</t>
    </r>
  </si>
  <si>
    <t xml:space="preserve">A.2.14.13  </t>
  </si>
  <si>
    <r>
      <t>Isporuka i ugradnja priključne T vijčane stezaljke za vijčani spoj provodnika AlMgSi 160-A3-19       Ø 17.65 mm na vijčani spoj provodnika Al/Če 240/40 mm</t>
    </r>
    <r>
      <rPr>
        <b/>
        <vertAlign val="superscript"/>
        <sz val="11"/>
        <color theme="1"/>
        <rFont val="Arial"/>
        <family val="2"/>
      </rPr>
      <t>2</t>
    </r>
    <r>
      <rPr>
        <b/>
        <sz val="11"/>
        <color theme="1"/>
        <rFont val="Arial"/>
        <family val="2"/>
      </rPr>
      <t xml:space="preserve"> Ø 21.9 mm slična tipu “NHGB” ŽIKS HARD A04 18 22</t>
    </r>
  </si>
  <si>
    <t xml:space="preserve">A.2.14.14  </t>
  </si>
  <si>
    <r>
      <t>Isporuka i ugradnja priključne T Kombinovane vijčane stezaljke za vijčani spoj provodnika Al/Če 240/40 mm</t>
    </r>
    <r>
      <rPr>
        <b/>
        <vertAlign val="superscript"/>
        <sz val="11"/>
        <color theme="1"/>
        <rFont val="Arial"/>
        <family val="2"/>
      </rPr>
      <t>2</t>
    </r>
    <r>
      <rPr>
        <b/>
        <sz val="11"/>
        <color theme="1"/>
        <rFont val="Arial"/>
        <family val="2"/>
      </rPr>
      <t xml:space="preserve"> Ø 21.9 mm na vijčani spoj provodnika Cu 240 mm</t>
    </r>
    <r>
      <rPr>
        <b/>
        <vertAlign val="superscript"/>
        <sz val="11"/>
        <color theme="1"/>
        <rFont val="Arial"/>
        <family val="2"/>
      </rPr>
      <t>2</t>
    </r>
    <r>
      <rPr>
        <b/>
        <sz val="11"/>
        <color theme="1"/>
        <rFont val="Arial"/>
        <family val="2"/>
      </rPr>
      <t xml:space="preserve"> Ø 20.30 mm slična tipu “NHGB” ŽIKS HARD C04 22 22.</t>
    </r>
  </si>
  <si>
    <t xml:space="preserve">A.2.14.15  </t>
  </si>
  <si>
    <t>Isporuka i ugradnja čelične obujmice četvorodelne za prihvat izolatorskih lanaca na rigli ulaznih DV portal</t>
  </si>
  <si>
    <t>Poreska osnovica za poziciju А.2.14:</t>
  </si>
  <si>
    <t>Porez na dodatu vrednost za poziciju А.2.14:</t>
  </si>
  <si>
    <t>Ukupna cena za poziciju A.2.14:</t>
  </si>
  <si>
    <t>A.2.15 ISPORUKA I UGRADNJA SITNOG NESPECIFICIRANOG MATERIJALA U POSTROJENJU 110 kV</t>
  </si>
  <si>
    <t xml:space="preserve"> I TRANSFORMACIJI 110/35 kV</t>
  </si>
  <si>
    <t xml:space="preserve">Radovi i oprema </t>
  </si>
  <si>
    <t>A.2.15.1</t>
  </si>
  <si>
    <t>Isporuka i montaža šrafovske opreme i kablovskog pribora, nosača kablova, nalepnica, natpisa, upozoravajućih i opomenskih tablica, brojeva i dr.</t>
  </si>
  <si>
    <t>Poreska osnovica za poziciju A.2.15:</t>
  </si>
  <si>
    <t>Porez na dodatu vrednost za poziciju A.2.15:</t>
  </si>
  <si>
    <t>Ukupna cena za poziciju A.2.15:</t>
  </si>
  <si>
    <t xml:space="preserve"> (a koji nisu specificirani u prethodnim pozicijama)</t>
  </si>
  <si>
    <t>A.2.16.1</t>
  </si>
  <si>
    <t>Iskop u zemlji neophodan za montažu dodatnih delova opreme, postavljanje kablova, cevi i kanala i dr.</t>
  </si>
  <si>
    <t>A.2.16.2</t>
  </si>
  <si>
    <t>Betoniranje betonom MB30</t>
  </si>
  <si>
    <t>A.2.16.3</t>
  </si>
  <si>
    <t>Rad radnika na nepredviđenim radovima</t>
  </si>
  <si>
    <t>A.2.16.4</t>
  </si>
  <si>
    <t>Dodatno neplanirano bojenje čelične konstrukcije (u cenu uračunati da se konstrukcija čisti, premazuje antikorozivnim sredstvom i boji osnovnom bojom i završnom bojom u dva sloja)</t>
  </si>
  <si>
    <r>
      <t>Cenu dati po m</t>
    </r>
    <r>
      <rPr>
        <b/>
        <vertAlign val="superscript"/>
        <sz val="11"/>
        <color theme="1"/>
        <rFont val="Arial"/>
        <family val="2"/>
      </rPr>
      <t>2</t>
    </r>
    <r>
      <rPr>
        <b/>
        <sz val="11"/>
        <color theme="1"/>
        <rFont val="Arial"/>
        <family val="2"/>
      </rPr>
      <t xml:space="preserve"> konstukcije</t>
    </r>
  </si>
  <si>
    <r>
      <t>m</t>
    </r>
    <r>
      <rPr>
        <b/>
        <vertAlign val="superscript"/>
        <sz val="11"/>
        <color theme="1"/>
        <rFont val="Arial"/>
        <family val="2"/>
      </rPr>
      <t>2</t>
    </r>
  </si>
  <si>
    <t>A.2.16.5</t>
  </si>
  <si>
    <t>A.2.16.6</t>
  </si>
  <si>
    <t>Dodatni neplaniran prevoz opreme i otpada kamionom do 10 tona</t>
  </si>
  <si>
    <t>A.2.16.7</t>
  </si>
  <si>
    <t>Dodatna neplanirana izrada toplo cinkovanih čeličnih elemenata (nosača, potpora, stubova ...)</t>
  </si>
  <si>
    <t>Poreska osnovica za poziciju A.2.16:</t>
  </si>
  <si>
    <t>Porez na dodatu vrednost za poziciju A.2.16:</t>
  </si>
  <si>
    <t>Ukupna cena za poziciju A.2.16:</t>
  </si>
  <si>
    <t xml:space="preserve">B.1.1 TRANSFORMATORSKO POLJE 35 kV - H01 TRAFO 1 </t>
  </si>
  <si>
    <t>B.1.1.1</t>
  </si>
  <si>
    <t>Demontaža sekundarnih veza energetskog transformatora T01, izolatora, ovesne opreme, klema, tablica i oznaka od trafo portala do provodnih izolatora  na 35 kV strani energetskog transformatora 110/35 kV T01 u polju 110 kV – E10</t>
  </si>
  <si>
    <t>B.1.1.2</t>
  </si>
  <si>
    <t xml:space="preserve">Demontaža sekundarnih veza energetskog transformatora T01, izolatora, ovesne opreme, klema, tablica i oznaka od trafo portala u polju 110 kV – E10 do pomoćnog portala </t>
  </si>
  <si>
    <t>B.1.1.3</t>
  </si>
  <si>
    <r>
      <t>Demontaža</t>
    </r>
    <r>
      <rPr>
        <b/>
        <sz val="11"/>
        <color rgb="FFFF0000"/>
        <rFont val="Arial"/>
        <family val="2"/>
      </rPr>
      <t xml:space="preserve"> </t>
    </r>
    <r>
      <rPr>
        <b/>
        <sz val="11"/>
        <color theme="1"/>
        <rFont val="Arial"/>
        <family val="2"/>
      </rPr>
      <t>odvodnika prenapona 35 kV za zaštitu energetskog transformatora 110/35 kV T01, sa pomoćnog portala sa Kompletnim pripadajućim primarnim, sekundarnim vezama i uzemljenjem</t>
    </r>
  </si>
  <si>
    <t>B.1.1.4</t>
  </si>
  <si>
    <t>Demontaža sekundarnih veza energetskog transformatora T01, izolatora, ovesne opreme, klema, tablica i oznaka od pomoćnog portala do priključnog portala postrojenja 35 kV u polju 35 kV – H01</t>
  </si>
  <si>
    <t>B.1.1.5</t>
  </si>
  <si>
    <t>Demontaža primarnih veza srednjenaponske opreme u sve tri faze i veze sa glavnim i pomoćnim sistemom sabirnica  u polju 35 kV – H01</t>
  </si>
  <si>
    <t>B.1.1.6</t>
  </si>
  <si>
    <t>Demontaža tropolnog uljnog prekidača 35 kV sa motorno-opružnim pogonom u polju 35 kV – H01</t>
  </si>
  <si>
    <t>B.1.1.7</t>
  </si>
  <si>
    <t>Demontaža tropolnog sabirničkog rastavljača 35 kV, bez noževa za uzemljenje, Komplet sa ručnim polužnim pogonom u polju 35 kV – H01</t>
  </si>
  <si>
    <t>B.1.1.8</t>
  </si>
  <si>
    <t>Demontaža strujnog mernog transformatora 35 kV u polju 35 kV – H01</t>
  </si>
  <si>
    <t>B.1.1.9</t>
  </si>
  <si>
    <r>
      <t>Demontaža ormana u polju 35 kV – H01. Demontaža podrazumeva iskope i uklanjanje temelja nosača ormana u polju okvirnih dimenzija</t>
    </r>
    <r>
      <rPr>
        <b/>
        <sz val="11"/>
        <color rgb="FFFF0000"/>
        <rFont val="Arial"/>
        <family val="2"/>
      </rPr>
      <t xml:space="preserve"> </t>
    </r>
    <r>
      <rPr>
        <b/>
        <sz val="11"/>
        <color theme="1"/>
        <rFont val="Arial"/>
        <family val="2"/>
      </rPr>
      <t>100 cm x 55 cm x 100 cm i uklanjanje gazišta</t>
    </r>
  </si>
  <si>
    <t>B.1.1.10</t>
  </si>
  <si>
    <r>
      <t>Demontaža Komandnih i signalnih kablova u polju 35 kV – H01.</t>
    </r>
    <r>
      <rPr>
        <sz val="11"/>
        <color theme="1"/>
        <rFont val="Arial"/>
        <family val="2"/>
      </rPr>
      <t xml:space="preserve"> Demontaža podrazumeva i neophodan iskop, izvlačenje kablova iz cevi i kanala u okviru polja 35 kV – H01</t>
    </r>
  </si>
  <si>
    <t>B.1.1.11</t>
  </si>
  <si>
    <r>
      <t>Demontaža čeličnog nosača tropolnog uljnog prekidača 35 kV u polju 35 kV – H01.</t>
    </r>
    <r>
      <rPr>
        <sz val="11"/>
        <color theme="1"/>
        <rFont val="Arial"/>
        <family val="2"/>
      </rPr>
      <t xml:space="preserve"> Demontaža podrazumeva iskope i uklanjanje temelja čeličnog nosača aparata okvirnih dimenzija 2 x (70 cm x 70 cm x 100 cm),</t>
    </r>
    <r>
      <rPr>
        <sz val="11"/>
        <color rgb="FFFF0000"/>
        <rFont val="Arial"/>
        <family val="2"/>
      </rPr>
      <t xml:space="preserve"> </t>
    </r>
    <r>
      <rPr>
        <sz val="11"/>
        <color theme="1"/>
        <rFont val="Arial"/>
        <family val="2"/>
      </rPr>
      <t>demontažu i uklanjanje uzemljenja konstrukcije</t>
    </r>
  </si>
  <si>
    <t>B.1.1.12</t>
  </si>
  <si>
    <r>
      <t>Demontaža čeličnog nosača tropolnog sabirničkog rastavljača 35 kV, bez noževa za uzemljenje sa ručnim polužnim pogonom u polju 35 kV – H01.</t>
    </r>
    <r>
      <rPr>
        <sz val="11"/>
        <color theme="1"/>
        <rFont val="Arial"/>
        <family val="2"/>
      </rPr>
      <t xml:space="preserve"> Demontaža podrazumeva iskope i uklanjanje temelja čeličnog nosača aparata okvirnih dimenzija 2 x (70 cm x 70 cm x 90 cm),</t>
    </r>
    <r>
      <rPr>
        <sz val="11"/>
        <color rgb="FFFF0000"/>
        <rFont val="Arial"/>
        <family val="2"/>
      </rPr>
      <t xml:space="preserve"> </t>
    </r>
    <r>
      <rPr>
        <sz val="11"/>
        <color theme="1"/>
        <rFont val="Arial"/>
        <family val="2"/>
      </rPr>
      <t>demontažu i uklanjanje uzemljenja konstrukcije i gazišta</t>
    </r>
  </si>
  <si>
    <t>B.1.1.13</t>
  </si>
  <si>
    <r>
      <t>Demontaža čeličnog nosača strujnog mernog transformatora 35 kV u polju 35 kV – H01.</t>
    </r>
    <r>
      <rPr>
        <sz val="11"/>
        <color theme="1"/>
        <rFont val="Arial"/>
        <family val="2"/>
      </rPr>
      <t xml:space="preserve"> Demontaža podrazumeva iskope i uklanjanje temelja čeličnog nosača aparata okvirnih dimenzija 2 x (70 cm x 70 cm x 100 cm), demontažu i uklanjanje uzemljenja konstrukcije</t>
    </r>
  </si>
  <si>
    <t>B.1.1.14</t>
  </si>
  <si>
    <r>
      <t>Demontaža kablovskih cevi i kanala u polju 35 kV – H01.</t>
    </r>
    <r>
      <rPr>
        <sz val="11"/>
        <color theme="1"/>
        <rFont val="Arial"/>
        <family val="2"/>
      </rPr>
      <t xml:space="preserve"> Demontaža podrazumeva i neophodne iskope i uklanjanje kablovskih cevi i kanala</t>
    </r>
  </si>
  <si>
    <t>B.1.1.15</t>
  </si>
  <si>
    <r>
      <t>Demontaža aparata za gašenje požara.</t>
    </r>
    <r>
      <rPr>
        <sz val="11"/>
        <color theme="1"/>
        <rFont val="Arial"/>
        <family val="2"/>
      </rPr>
      <t xml:space="preserve"> Demontaža podrazumeva iskope i uklanjanje betonskog postolja okvirnih dimenzija 100 cm x 100 cm x 30 cm.</t>
    </r>
  </si>
  <si>
    <t>Poreska osnovica za poziciju B.1.1:</t>
  </si>
  <si>
    <t>Porez na dodatu vrednost za poziciju B.1.1:</t>
  </si>
  <si>
    <t>Ukupna cena za poziciju B.1.1:</t>
  </si>
  <si>
    <t xml:space="preserve">B.1.2 TRANSFORMATORSKO POLJE 35 kV – H12 TRAFO 2 </t>
  </si>
  <si>
    <t>B.1.2.1</t>
  </si>
  <si>
    <t>Demontaža sekundarnih veza energetskog transformatora T02, izolatora, ovesne opreme, klema, tablica i oznaka od trafo portala do provodnih izolatora  na 35 kV strani energetskog transformatora 110/35 kV T02 u polju 110 kV – E09</t>
  </si>
  <si>
    <t>B.1.2.2</t>
  </si>
  <si>
    <t xml:space="preserve">Demontaža sekundarnih veza energetskog transformatora T02, izolatora, ovesne opreme, klema, tablica i oznaka od trafo portala u polju 110 kV – E09 do pomoćnog portala </t>
  </si>
  <si>
    <t>B.1.2.3</t>
  </si>
  <si>
    <r>
      <t>Demontaža</t>
    </r>
    <r>
      <rPr>
        <b/>
        <sz val="11"/>
        <color rgb="FFFF0000"/>
        <rFont val="Arial"/>
        <family val="2"/>
      </rPr>
      <t xml:space="preserve"> </t>
    </r>
    <r>
      <rPr>
        <b/>
        <sz val="11"/>
        <color theme="1"/>
        <rFont val="Arial"/>
        <family val="2"/>
      </rPr>
      <t>odvodnika prenapona 35 kV za zaštitu energetskog transformatora 110/35 kV T02, sa pomoćnog portala sa Kompletnim pripadajućim primarnim, sekundarnim vezama i uzemljenjem</t>
    </r>
  </si>
  <si>
    <t>B.1.2.4</t>
  </si>
  <si>
    <t>Demontaža sekundarnih veza energetskog transformatora T02, izolatora, ovesne opreme, klema, tablica i oznaka od pomoćnog portala do priključnog portala postrojenja 35 kV u polju 35 kV – H12</t>
  </si>
  <si>
    <t>B.1.2.5</t>
  </si>
  <si>
    <t>Demontaža primarnih veza srednjenaponske opreme u sve tri faze i veze sa glavnim i pomoćnim sistemom sabirnica  u polju 35 kV – H12</t>
  </si>
  <si>
    <t>B.1.2.6</t>
  </si>
  <si>
    <t>Demontaža tropolnog uljnog prekidača 35 kV sa motorno-opružnim pogonom u polju 35 kV – H12</t>
  </si>
  <si>
    <t>B.1.2.7</t>
  </si>
  <si>
    <t>Demontaža tropolnog sabirničkog rastavljača 35 kV, bez noževa za uzemljenje, Komplet sa ručnim polužnim pogonom u polju 35 kV – H12</t>
  </si>
  <si>
    <t>B.1.2.8</t>
  </si>
  <si>
    <t>Demontaža strujnog mernog transformatora 35 kV u polju 35 kV – H12</t>
  </si>
  <si>
    <t>B.1.2.9</t>
  </si>
  <si>
    <r>
      <t>Demontaža Komandnih i signalnih kablova u polju 35 kV – H12.</t>
    </r>
    <r>
      <rPr>
        <sz val="11"/>
        <color theme="1"/>
        <rFont val="Arial"/>
        <family val="2"/>
      </rPr>
      <t xml:space="preserve"> Demontaža podrazumeva i neophodan iskop, izvlačenje kablova iz cevi i kanala u okviru polja 35 kV – H12</t>
    </r>
  </si>
  <si>
    <t>B.1.2.10</t>
  </si>
  <si>
    <r>
      <t>Demontaža čeličnog nosača tropolnog uljnog prekidača 35 kV u polju 35 kV – H12.</t>
    </r>
    <r>
      <rPr>
        <sz val="11"/>
        <color theme="1"/>
        <rFont val="Arial"/>
        <family val="2"/>
      </rPr>
      <t xml:space="preserve"> Demontaža podrazumeva iskope i uklanjanje temelja čeličnog nosača aparata okvirnih dimenzija 2 x (70 cm x 70 cm x 100 cm),</t>
    </r>
    <r>
      <rPr>
        <sz val="11"/>
        <color rgb="FFFF0000"/>
        <rFont val="Arial"/>
        <family val="2"/>
      </rPr>
      <t xml:space="preserve"> </t>
    </r>
    <r>
      <rPr>
        <sz val="11"/>
        <color theme="1"/>
        <rFont val="Arial"/>
        <family val="2"/>
      </rPr>
      <t>demontažu i uklanjanje uzemljenja konstrukcije</t>
    </r>
  </si>
  <si>
    <t>B.1.2.11</t>
  </si>
  <si>
    <r>
      <t>Demontaža čeličnog nosača tropolnog sabirničkog rastavljača 35 kV, bez noževa za uzemljenje sa ručnim polužnim pogonom u polju 35 kV – H12.</t>
    </r>
    <r>
      <rPr>
        <sz val="11"/>
        <color theme="1"/>
        <rFont val="Arial"/>
        <family val="2"/>
      </rPr>
      <t xml:space="preserve"> Demontaža podrazumeva iskope i uklanjanje temelja čeličnog nosača aparata okvirnih dimenzija 2 x (70 cm x 70 cm x 90 cm),</t>
    </r>
    <r>
      <rPr>
        <sz val="11"/>
        <color rgb="FFFF0000"/>
        <rFont val="Arial"/>
        <family val="2"/>
      </rPr>
      <t xml:space="preserve"> </t>
    </r>
    <r>
      <rPr>
        <sz val="11"/>
        <color theme="1"/>
        <rFont val="Arial"/>
        <family val="2"/>
      </rPr>
      <t>demontažu i uklanjanje uzemljenja konstrukcije i gazišta</t>
    </r>
  </si>
  <si>
    <t>B.1.2.12</t>
  </si>
  <si>
    <r>
      <t>Demontaža čeličnog nosača strujnog mernog transformatora 35 kV u polju 35 kV – H12.</t>
    </r>
    <r>
      <rPr>
        <sz val="11"/>
        <color theme="1"/>
        <rFont val="Arial"/>
        <family val="2"/>
      </rPr>
      <t xml:space="preserve"> Demontaža podrazumeva iskope i uklanjanje temelja čeličnog nosača aparata okvirnih dimenzija 2 x (70 cm x 70 cm x 100 cm), demontažu i uklanjanje uzemljenja konstrukcije</t>
    </r>
  </si>
  <si>
    <t>B.1.2.13</t>
  </si>
  <si>
    <r>
      <t>Demontaža čeličnog nosača odvodnika prenapona 35 kV u polju 35 kV – H12.</t>
    </r>
    <r>
      <rPr>
        <sz val="11"/>
        <color theme="1"/>
        <rFont val="Arial"/>
        <family val="2"/>
      </rPr>
      <t xml:space="preserve"> Demontaža podrazumeva iskope i uklanjanje temelja čeličnog nosača aparata okvirnih dimenzija 2 x (80 cm x 80 cm x 100 cm), demontažu i uklanjanje uzemljenja konstrukcije</t>
    </r>
  </si>
  <si>
    <t>B.1.2.14</t>
  </si>
  <si>
    <r>
      <t>Demontaža kablovskih cevi i kanala u polju 35 kV – H12.</t>
    </r>
    <r>
      <rPr>
        <sz val="11"/>
        <color theme="1"/>
        <rFont val="Arial"/>
        <family val="2"/>
      </rPr>
      <t xml:space="preserve"> Demontaža podrazumeva i neophodne iskope i uklanjanje kablovskih cevi i kanala</t>
    </r>
  </si>
  <si>
    <t>Poreska osnovica za poziciju B.1.2:</t>
  </si>
  <si>
    <t>Porez na dodatu vrednost za poziciju B.1.2:</t>
  </si>
  <si>
    <t>Ukupna cena za poziciju B.1.2:</t>
  </si>
  <si>
    <t xml:space="preserve">B.1.3 MERNO POLJE 35 kV I KUĆNI TRANSFORMATOR 35/0,4 kV – H02 </t>
  </si>
  <si>
    <t>B.1.3.1</t>
  </si>
  <si>
    <t>Demontaža primarnih veza srednjenaponske opreme u sve tri faze i veze sa glavnim i pomoćnim sistemom sabirnica  u polju 35 kV – H02</t>
  </si>
  <si>
    <t>B.1.3.2</t>
  </si>
  <si>
    <t>Demontaža tropolnog sabirničkog rastavljača 35 kV, bez noževa za uzemljenje, Komplet sa ručnim polužnim pogonom u polju 35 kV – H02</t>
  </si>
  <si>
    <t>B.1.3.3</t>
  </si>
  <si>
    <t>Demontaža visokoučinskih postolja cevastih osigurača 35 kV, sa osiguračima VVA 35 kV, Komplet sa pripadajućim vezama u polju 35 kV – H02</t>
  </si>
  <si>
    <t>B.1.3.4</t>
  </si>
  <si>
    <t>Demontaža jednopolno izolovanog induktivnog naponskog mernog transformatora 35 kV u polju 35 kV – H02</t>
  </si>
  <si>
    <t>B.1.3.5</t>
  </si>
  <si>
    <t>Demontaža kućnog uljnog energetskog transformatora 35/0,4 kV, 100kVA u polju 35 kV – H02</t>
  </si>
  <si>
    <t>B.1.3.6</t>
  </si>
  <si>
    <r>
      <t>Demontaža Komandnih i signalnih kablova u polju 35 kV – H02.</t>
    </r>
    <r>
      <rPr>
        <sz val="11"/>
        <color theme="1"/>
        <rFont val="Arial"/>
        <family val="2"/>
      </rPr>
      <t xml:space="preserve"> Demontaža podrazumeva i neophodan iskop, izvlačenje kablova iz cevi i kanala u okviru polja 35 kV – H02</t>
    </r>
  </si>
  <si>
    <t>B.1.3.7</t>
  </si>
  <si>
    <r>
      <t>Demontaža čeličnog nosača tropolnog sabirničkog rastavljača 35 kV, bez noževa za uzemljenje sa ručnim polužnim pogonom u polju 35 kV – H02.</t>
    </r>
    <r>
      <rPr>
        <sz val="11"/>
        <color theme="1"/>
        <rFont val="Arial"/>
        <family val="2"/>
      </rPr>
      <t xml:space="preserve"> Demontaža podrazumeva iskope i uklanjanje temelja čeličnog nosača aparata okvirnih dimenzija 2 x (70 cm x 70 cm x 90 cm),</t>
    </r>
    <r>
      <rPr>
        <sz val="11"/>
        <color rgb="FFFF0000"/>
        <rFont val="Arial"/>
        <family val="2"/>
      </rPr>
      <t xml:space="preserve"> </t>
    </r>
    <r>
      <rPr>
        <sz val="11"/>
        <color theme="1"/>
        <rFont val="Arial"/>
        <family val="2"/>
      </rPr>
      <t>demontažu i uklanjanje uzemljenja konstrukcije i gazišta</t>
    </r>
  </si>
  <si>
    <t>B.1.3.8</t>
  </si>
  <si>
    <r>
      <t>Demontaža čeličnog nosača naponskog mernog transformatora 35 kV u polju 35 kV – H02.</t>
    </r>
    <r>
      <rPr>
        <sz val="11"/>
        <color theme="1"/>
        <rFont val="Arial"/>
        <family val="2"/>
      </rPr>
      <t xml:space="preserve"> Demontaža podrazumeva iskope i uklanjanje temelja čeličnog nosača aparata okvirnih dimenzija 2 x (70 cm x 70 cm x 90 cm), demontažu i uklanjanje uzemljenja konstrukcije</t>
    </r>
  </si>
  <si>
    <t>B.1.3.9</t>
  </si>
  <si>
    <r>
      <t>Demontaža čeličnog nosača kućnog uljnog energetskog transformatora 35/0,4 kV, 100kVA u polju 35 kV – H02.</t>
    </r>
    <r>
      <rPr>
        <sz val="11"/>
        <color theme="1"/>
        <rFont val="Arial"/>
        <family val="2"/>
      </rPr>
      <t xml:space="preserve"> Demontaža podrazumeva iskope i uklanjanje temelja čeličnog nosača aparata okvirnih dimenzija 70 cm x 70 cm x 90 cm</t>
    </r>
    <r>
      <rPr>
        <sz val="11"/>
        <color rgb="FFFF0000"/>
        <rFont val="Arial"/>
        <family val="2"/>
      </rPr>
      <t xml:space="preserve">, </t>
    </r>
    <r>
      <rPr>
        <sz val="11"/>
        <color theme="1"/>
        <rFont val="Arial"/>
        <family val="2"/>
      </rPr>
      <t>demontažu i uklanjanje uzemljenja konstrukcije</t>
    </r>
  </si>
  <si>
    <t>B.1.3.10</t>
  </si>
  <si>
    <r>
      <t>Demontaža kablovskih cevi i kanala u polju 35 kV – H02.</t>
    </r>
    <r>
      <rPr>
        <sz val="11"/>
        <color theme="1"/>
        <rFont val="Arial"/>
        <family val="2"/>
      </rPr>
      <t xml:space="preserve"> Demontaža podrazumeva i neophodne iskope i uklanjanje kablovskih cevi i kanala</t>
    </r>
  </si>
  <si>
    <t>B.1.3.11</t>
  </si>
  <si>
    <t>Poreska osnovica za poziciju B.1.3:</t>
  </si>
  <si>
    <t>Porez na dodatu vrednost za poziciju B.1.3:</t>
  </si>
  <si>
    <t>Ukupna cena za poziciju B.1.3:</t>
  </si>
  <si>
    <t>B.1.4 DALEKOVODNO POLJE 35 kV - H03 REZERVA</t>
  </si>
  <si>
    <t>B.1.4.1</t>
  </si>
  <si>
    <t>Iskopi demontaža i uklanjanje temelja nosača prekidača 35 kV okvirnih dimenzija 2 x (70 cm x 70 cm x 100 cm), u polju 35 kV – H03</t>
  </si>
  <si>
    <t>B.1.4.2</t>
  </si>
  <si>
    <r>
      <t>Iskopi demontaža i uklanjanje temelja nosača sabirničkog rastavljača 35 kV, bez noževa za uzemljenje okvirnih dimenzija</t>
    </r>
    <r>
      <rPr>
        <b/>
        <sz val="11"/>
        <color rgb="FFFF0000"/>
        <rFont val="Arial"/>
        <family val="2"/>
      </rPr>
      <t xml:space="preserve"> </t>
    </r>
    <r>
      <rPr>
        <b/>
        <sz val="11"/>
        <color theme="1"/>
        <rFont val="Arial"/>
        <family val="2"/>
      </rPr>
      <t>2 x (70 cm x 70 cm x 90 cm), u polju 35 kV – H03</t>
    </r>
  </si>
  <si>
    <t>B.1.4.3</t>
  </si>
  <si>
    <t>Iskopi demontaža i uklanjanje temelja nosača liniskog rastavljača 35 kV, sa noževima za uzemljenje okvirnih dimenzija 2 x (70 cm x 70 cm x 90 cm), u polju 35 kV – H03</t>
  </si>
  <si>
    <t>B.1.4.4</t>
  </si>
  <si>
    <r>
      <t>Iskopi demontaža i uklanjanje temelja nosača strujnog mernog transformatora 35 kV okvirnih dimenzija 70 cm x 70 cm x 100 cm,</t>
    </r>
    <r>
      <rPr>
        <b/>
        <sz val="11"/>
        <color rgb="FFFF0000"/>
        <rFont val="Arial"/>
        <family val="2"/>
      </rPr>
      <t xml:space="preserve"> </t>
    </r>
    <r>
      <rPr>
        <b/>
        <sz val="11"/>
        <color theme="1"/>
        <rFont val="Arial"/>
        <family val="2"/>
      </rPr>
      <t>u polju 35 kV – H03</t>
    </r>
  </si>
  <si>
    <t>Poreska osnovica za poziciju B.1.4:</t>
  </si>
  <si>
    <t>Porez na dodatu vrednost za poziciju B.1.4:</t>
  </si>
  <si>
    <t>Ukupna cena za poziciju B.1.4:</t>
  </si>
  <si>
    <t>B.1.5 DALEKOVODNO POLJE 35 kV - H04 KALIŠTE</t>
  </si>
  <si>
    <t>B.1.5.1</t>
  </si>
  <si>
    <t xml:space="preserve">Demontaža provodnika, izolatora, ovesne opreme, klema, tablica i oznaka od izvodnog dalekovodnog portala do prvog dalekovodnog stuba u sve tri faze u polju 35 kV – H04 </t>
  </si>
  <si>
    <t>B.1.5.2</t>
  </si>
  <si>
    <t>Demontaža primarnih veza visokonaponske opreme u sve tri faze u polju 35 kV – H04</t>
  </si>
  <si>
    <t>B.1.5.3</t>
  </si>
  <si>
    <t>Demontaža tropolnog uljnog prekidača 35 kV sa motorno-opružnim pogonom u polju 35 kV – H04</t>
  </si>
  <si>
    <t>B.1.5.4</t>
  </si>
  <si>
    <t>Demontaža tropolnog sabirničkog rastavljača 35 kV, bez noževa za uzemljenje, Komplet sa ručnim polužnim pogonom u polju 35 kV – H04</t>
  </si>
  <si>
    <t>B.1.5.5</t>
  </si>
  <si>
    <t>Demontaža liniskog rastavljača 35 kV, sa noževima za uzemljenje, Komplet sa ručnim polužnim pogonom polova i ručnim polužnim pogonom uzemljenja u polju 35 kV – H04</t>
  </si>
  <si>
    <t>B.1.5.6</t>
  </si>
  <si>
    <t>Demontaža strujnog mernog transformatora 35 kV u polju 35 kV – H04</t>
  </si>
  <si>
    <t>B.1.5.7</t>
  </si>
  <si>
    <t>Demontaža induktivnog naponskog mernog transformatora 35 kV u polju 35 kV – H04</t>
  </si>
  <si>
    <t>B.1.5.8</t>
  </si>
  <si>
    <r>
      <t>Demontaža Komandnih, mernih i signalnih kablova u polju 35 kV – H04.</t>
    </r>
    <r>
      <rPr>
        <sz val="11"/>
        <color theme="1"/>
        <rFont val="Arial"/>
        <family val="2"/>
      </rPr>
      <t xml:space="preserve"> Demontaža podrazumeva i neophodan iskop, izvlečenje kablova iz cevi i kanala i demontažu sa nosača aparata u okviru polja 35 kV – H04</t>
    </r>
  </si>
  <si>
    <t>B.1.5.9</t>
  </si>
  <si>
    <r>
      <t>Demontaža čeličnog nosača tropolnog uljnog prekidača 35 kV u polju 35 kV – H04.</t>
    </r>
    <r>
      <rPr>
        <sz val="11"/>
        <color theme="1"/>
        <rFont val="Arial"/>
        <family val="2"/>
      </rPr>
      <t xml:space="preserve"> Demontaža podrazumeva iskope i uklanjanje temelja čeličnog nosača aparata okvirnih dimenzija 2 x (70 cm x 70 cm x 100 cm), demontažu i uklanjanje uzemljenja konstrukcije</t>
    </r>
  </si>
  <si>
    <t>B.1.5.10</t>
  </si>
  <si>
    <r>
      <t>Demontaža čeličnog nosača tropolnog sabirničkog rastavljača 35 kV, bez noževa za uzemljenje sa ručnim polužnim pogonom u polju 35 kV – H04.</t>
    </r>
    <r>
      <rPr>
        <sz val="11"/>
        <color theme="1"/>
        <rFont val="Arial"/>
        <family val="2"/>
      </rPr>
      <t xml:space="preserve"> Demontaža podrazumeva iskope i uklanjanje temelja čeličnog nosača aparata okvirnih dimenzija 2 x (70 cm x 70 cm x 90 cm),</t>
    </r>
    <r>
      <rPr>
        <sz val="11"/>
        <color rgb="FFFF0000"/>
        <rFont val="Arial"/>
        <family val="2"/>
      </rPr>
      <t xml:space="preserve"> </t>
    </r>
    <r>
      <rPr>
        <sz val="11"/>
        <color theme="1"/>
        <rFont val="Arial"/>
        <family val="2"/>
      </rPr>
      <t>demontažu i uklanjanje uzemljenja konstrukcije i gazišta</t>
    </r>
  </si>
  <si>
    <t>B.1.5.11</t>
  </si>
  <si>
    <r>
      <t>Demontaža čeličnog nosača liniskog rastavljača 35 kV, sa noževima za uzemljenje sa ručnim polužnim pogonom polova i ručnim polužnim pogonom uzemljenja u polju 35 kV – H04.</t>
    </r>
    <r>
      <rPr>
        <sz val="11"/>
        <color theme="1"/>
        <rFont val="Arial"/>
        <family val="2"/>
      </rPr>
      <t xml:space="preserve"> Demontaža podrazumeva iskope i uklanjanje temelja nosača aparata okvirnih dimenzija 2 x (70 cm x 70 cm x 90 cm), demontažu i uklanjanje uzemljenja konstrukcije i gazišta</t>
    </r>
  </si>
  <si>
    <t>B.1.5.12</t>
  </si>
  <si>
    <r>
      <t>Demontaža čeličnog nosača strujnog mernog transformatora 35 kV u polju 35 kV – H04.</t>
    </r>
    <r>
      <rPr>
        <sz val="11"/>
        <color theme="1"/>
        <rFont val="Arial"/>
        <family val="2"/>
      </rPr>
      <t xml:space="preserve"> Demontaža podrazumeva iskope i uklanjanje temelja čeličnog nosača aparata okvirnih dimenzija</t>
    </r>
    <r>
      <rPr>
        <sz val="11"/>
        <color rgb="FFFF0000"/>
        <rFont val="Arial"/>
        <family val="2"/>
      </rPr>
      <t xml:space="preserve"> </t>
    </r>
    <r>
      <rPr>
        <sz val="11"/>
        <color theme="1"/>
        <rFont val="Arial"/>
        <family val="2"/>
      </rPr>
      <t>70 cm x 70 cm x 100 cm, demontažu i uklanjanje uzemljenja konstrukcije</t>
    </r>
  </si>
  <si>
    <t>B.1.5.13</t>
  </si>
  <si>
    <t>Demontaža nosača induktivnog naponskog mernog transformatora 35 kV u polju 35 kV – H04.</t>
  </si>
  <si>
    <t>B.1.5.14</t>
  </si>
  <si>
    <r>
      <t>Demontaža kablovskih cevi i kanala u polju 35 kV – H04.</t>
    </r>
    <r>
      <rPr>
        <sz val="11"/>
        <color theme="1"/>
        <rFont val="Arial"/>
        <family val="2"/>
      </rPr>
      <t xml:space="preserve"> Demontaža podrazumeva i neophodne iskope i uklanjanje kablovskih cevi i kanala</t>
    </r>
  </si>
  <si>
    <t>Poreska osnovica za poziciju B.1.5:</t>
  </si>
  <si>
    <t>Porez na dodatu vrednost za poziciju B.1.5:</t>
  </si>
  <si>
    <t>Ukupna cena za poziciju B.1.5:</t>
  </si>
  <si>
    <t>B.1.6 DALEKOVODNO POLJE 35 kV - H05 REZERVA</t>
  </si>
  <si>
    <t>B.1.6.1</t>
  </si>
  <si>
    <t>Iskopi demontaža i uklanjanje temelja nosača prekidača 35 kV okvirnih dimenzija 2 x (70 cm x 70 cm x 100 cm), u polju 35 kV – H05</t>
  </si>
  <si>
    <t>B.1.6.2</t>
  </si>
  <si>
    <r>
      <t>Iskopi demontaža i uklanjanje temelja nosača sabirničkog rastavljača 35 kV, bez noževa za uzemljenje okvirnih dimenzija</t>
    </r>
    <r>
      <rPr>
        <b/>
        <sz val="11"/>
        <color rgb="FFFF0000"/>
        <rFont val="Arial"/>
        <family val="2"/>
      </rPr>
      <t xml:space="preserve"> </t>
    </r>
    <r>
      <rPr>
        <b/>
        <sz val="11"/>
        <color theme="1"/>
        <rFont val="Arial"/>
        <family val="2"/>
      </rPr>
      <t>2 x (70 cm x 70 cm x 90 cm), u polju 35 kV – H05</t>
    </r>
  </si>
  <si>
    <t>B.1.6.3</t>
  </si>
  <si>
    <t>Iskopi demontaža i uklanjanje temelja nosača liniskog rastavljača 35 kV, sa noževima za uzemljenje okvirnih dimenzija 2 x (70 cm x 70 cm x 90 cm), u polju 35 kV – H05</t>
  </si>
  <si>
    <t>B.1.6.4</t>
  </si>
  <si>
    <r>
      <t>Iskopi demontaža i uklanjanje temelja nosača strujnog mernog transformatora 35 kV okvirnih dimenzija 70 cm x 70 cm x 100 cm,</t>
    </r>
    <r>
      <rPr>
        <b/>
        <sz val="11"/>
        <color rgb="FFFF0000"/>
        <rFont val="Arial"/>
        <family val="2"/>
      </rPr>
      <t xml:space="preserve"> </t>
    </r>
    <r>
      <rPr>
        <b/>
        <sz val="11"/>
        <color theme="1"/>
        <rFont val="Arial"/>
        <family val="2"/>
      </rPr>
      <t>u polju 35 kV – H05</t>
    </r>
  </si>
  <si>
    <t>Poreska osnovica za poziciju B.1.6:</t>
  </si>
  <si>
    <t>Porez na dodatu vrednost za poziciju B.1.6:</t>
  </si>
  <si>
    <t>Ukupna cena za poziciju B.1.6:</t>
  </si>
  <si>
    <t>B.1.7 DALEKOVODNO POLJE 35 kV - H06 REZERVA</t>
  </si>
  <si>
    <t>B.1.7.1</t>
  </si>
  <si>
    <t>Iskopi demontaža i uklanjanje temelja nosača prekidača 35 kV okvirnih dimenzija 2 x (70 cm x 70 cm x 100 cm), u polju 35 kV – H06</t>
  </si>
  <si>
    <t>B.1.7.2</t>
  </si>
  <si>
    <r>
      <t>Iskopi demontaža i uklanjanje temelja nosača sabirničkog rastavljača 35 kV, bez noževa za uzemljenje okvirnih dimenzija</t>
    </r>
    <r>
      <rPr>
        <b/>
        <sz val="11"/>
        <color rgb="FFFF0000"/>
        <rFont val="Arial"/>
        <family val="2"/>
      </rPr>
      <t xml:space="preserve"> </t>
    </r>
    <r>
      <rPr>
        <b/>
        <sz val="11"/>
        <color theme="1"/>
        <rFont val="Arial"/>
        <family val="2"/>
      </rPr>
      <t>2 x (70 cm x 70 cm x 90 cm), u polju 35 kV – H06</t>
    </r>
  </si>
  <si>
    <t>B.1.7.3</t>
  </si>
  <si>
    <t>Iskopi demontaža i uklanjanje temelja nosača liniskog rastavljača 35 kV, sa noževima za uzemljenje okvirnih dimenzija 2 x (70 cm x 70 cm x 90 cm), u polju 35 kV – H06</t>
  </si>
  <si>
    <t>B.1.7.4</t>
  </si>
  <si>
    <r>
      <t>Iskopi demontaža i uklanjanje temelja nosača strujnog mernog transformatora 35 kV okvirnih dimenzija 70 cm x 70 cm x 100 cm,</t>
    </r>
    <r>
      <rPr>
        <b/>
        <sz val="11"/>
        <color rgb="FFFF0000"/>
        <rFont val="Arial"/>
        <family val="2"/>
      </rPr>
      <t xml:space="preserve"> </t>
    </r>
    <r>
      <rPr>
        <b/>
        <sz val="11"/>
        <color theme="1"/>
        <rFont val="Arial"/>
        <family val="2"/>
      </rPr>
      <t>u polju 35 kV – H06</t>
    </r>
  </si>
  <si>
    <t>Poreska osnovica za poziciju B.1.7:</t>
  </si>
  <si>
    <t>Porez na dodatu vrednost za poziciju B.1.7:</t>
  </si>
  <si>
    <t>Ukupna cena za poziciju B.1.7:</t>
  </si>
  <si>
    <t>B.1.8 DALEKOVODNO POLJE 35 kV - H07 PETROVAC 1</t>
  </si>
  <si>
    <t>B.1.8.1</t>
  </si>
  <si>
    <t xml:space="preserve">Demontaža provodnika, izolatora, ovesne opreme, klema, tablica i oznaka od izvodnog dalekovodnog portala do prvog dalekovodnog stuba u sve tri faze u polju 35 kV – H07 </t>
  </si>
  <si>
    <t>B.1.8.2</t>
  </si>
  <si>
    <t>Demontaža primarnih veza visokonaponske opreme u sve tri faze u polju 35 kV – H07</t>
  </si>
  <si>
    <t>B.1.8.3</t>
  </si>
  <si>
    <t>Demontaža tropolnog uljnog prekidača 35 kV sa motorno-opružnim pogonom u polju 35 kV – H07</t>
  </si>
  <si>
    <t>B.1.8.4</t>
  </si>
  <si>
    <t>Demontaža tropolnog sabirničkog rastavljača 35 kV, bez noževa za uzemljenje, Komplet sa ručnim polužnim pogonom u polju 35 kV – H07</t>
  </si>
  <si>
    <t>B.1.8.5</t>
  </si>
  <si>
    <t>Demontaža liniskog rastavljača 35 kV, sa noževima za uzemljenje, Komplet sa ručnim polužnim pogonom polova i ručnim polužnim pogonom uzemljenja u polju 35 kV – H07</t>
  </si>
  <si>
    <t>B.1.8.6</t>
  </si>
  <si>
    <t>Demontaža strujnog mernog transformatora 35 kV u polju 35 kV – H07</t>
  </si>
  <si>
    <t>B.1.8.7</t>
  </si>
  <si>
    <t>Demontaža induktivnog naponskog mernog transformatora 35 kV u polju 35 kV – H07</t>
  </si>
  <si>
    <t>B.1.8.8</t>
  </si>
  <si>
    <r>
      <t>Demontaža Komandnih, mernih i signalnih kablova u polju 35 kV – H07.</t>
    </r>
    <r>
      <rPr>
        <sz val="11"/>
        <color theme="1"/>
        <rFont val="Arial"/>
        <family val="2"/>
      </rPr>
      <t xml:space="preserve"> Demontaža podrazumeva i neophodan iskop, izvlečenje kablova iz cevi i kanala i demontažu sa nosača aparata u okviru polja 35 kV – H07</t>
    </r>
  </si>
  <si>
    <t>B.1.8.9</t>
  </si>
  <si>
    <r>
      <t>Demontaža čeličnog nosača tropolnog uljnog prekidača 35 kV u polju 35 kV – H07.</t>
    </r>
    <r>
      <rPr>
        <sz val="11"/>
        <color theme="1"/>
        <rFont val="Arial"/>
        <family val="2"/>
      </rPr>
      <t xml:space="preserve"> Demontaža podrazumeva iskope i uklanjanje temelja čeličnog nosača aparata okvirnih dimenzija 2 x (70 cm x 70 cm x 100 cm), demontažu i uklanjanje uzemljenja konstrukcije</t>
    </r>
  </si>
  <si>
    <t>B.1.8.10</t>
  </si>
  <si>
    <r>
      <t>Demontaža čeličnog nosača tropolnog sabirničkog rastavljača 35 kV, bez noževa za uzemljenje sa ručnim polužnim pogonom u polju 35 kV – H07.</t>
    </r>
    <r>
      <rPr>
        <sz val="11"/>
        <color theme="1"/>
        <rFont val="Arial"/>
        <family val="2"/>
      </rPr>
      <t xml:space="preserve"> Demontaža podrazumeva iskope i uklanjanje temelja čeličnog nosača aparata okvirnih dimenzija 2 x (70 cm x 70 cm x 90 cm),</t>
    </r>
    <r>
      <rPr>
        <sz val="11"/>
        <color rgb="FFFF0000"/>
        <rFont val="Arial"/>
        <family val="2"/>
      </rPr>
      <t xml:space="preserve"> </t>
    </r>
    <r>
      <rPr>
        <sz val="11"/>
        <color theme="1"/>
        <rFont val="Arial"/>
        <family val="2"/>
      </rPr>
      <t>demontažu i uklanjanje uzemljenja konstrukcije i gazišta</t>
    </r>
  </si>
  <si>
    <t>B.1.8.11</t>
  </si>
  <si>
    <r>
      <t>Demontaža čeličnog nosača liniskog rastavljača 35 kV, sa noževima za uzemljenje sa ručnim polužnim pogonom polova i ručnim polužnim pogonom uzemljenja u polju 35 kV – H07.</t>
    </r>
    <r>
      <rPr>
        <sz val="11"/>
        <color theme="1"/>
        <rFont val="Arial"/>
        <family val="2"/>
      </rPr>
      <t xml:space="preserve"> Demontaža podrazumeva iskope i uklanjanje temelja nosača aparata okvirnih dimenzija 2 x (70 cm x 70 cm x 90 cm), demontažu i uklanjanje uzemljenja konstrukcije i gazišta</t>
    </r>
  </si>
  <si>
    <t>B.1.8.12</t>
  </si>
  <si>
    <r>
      <t>Demontaža čeličnog nosača strujnog mernog transformatora 35 kV u polju 35 kV – H07.</t>
    </r>
    <r>
      <rPr>
        <sz val="11"/>
        <color theme="1"/>
        <rFont val="Arial"/>
        <family val="2"/>
      </rPr>
      <t xml:space="preserve"> Demontaža podrazumeva iskope i uklanjanje temelja čeličnog nosača aparata okvirnih dimenzija</t>
    </r>
    <r>
      <rPr>
        <sz val="11"/>
        <color rgb="FFFF0000"/>
        <rFont val="Arial"/>
        <family val="2"/>
      </rPr>
      <t xml:space="preserve"> </t>
    </r>
    <r>
      <rPr>
        <sz val="11"/>
        <color theme="1"/>
        <rFont val="Arial"/>
        <family val="2"/>
      </rPr>
      <t>70 cm x 70 cm x 100 cm, demontažu i uklanjanje uzemljenja konstrukcije</t>
    </r>
  </si>
  <si>
    <t>B.1.8.13</t>
  </si>
  <si>
    <t>Demontaža nosača induktivnog naponskog mernog transformatora 35 kV u polju 35 kV – H07.</t>
  </si>
  <si>
    <t>B.1.8.14</t>
  </si>
  <si>
    <r>
      <t>Demontaža kablovskih cevi i kanala u polju 35 kV – H07.</t>
    </r>
    <r>
      <rPr>
        <sz val="11"/>
        <color theme="1"/>
        <rFont val="Arial"/>
        <family val="2"/>
      </rPr>
      <t xml:space="preserve"> Demontaža podrazumeva i neophodne iskope i uklanjanje kablovskih cevi i kanala</t>
    </r>
  </si>
  <si>
    <t>Poreska osnovica za poziciju B.1.8:</t>
  </si>
  <si>
    <t>Porez na dodatu vrednost za poziciju B.1.8:</t>
  </si>
  <si>
    <t>Ukupna cena za poziciju B.1.8:</t>
  </si>
  <si>
    <t>B.1.9 DALEKOVODNO POLJE 35 kV - H08 REZERVA</t>
  </si>
  <si>
    <t>B.1.9.1</t>
  </si>
  <si>
    <t>Iskopi demontaža i uklanjanje temelja nosača prekidača 35 kV okvirnih dimenzija 2 x (70 cm x 70 cm x 100 cm), u polju 35 kV – H08</t>
  </si>
  <si>
    <t>B.1.9.2</t>
  </si>
  <si>
    <r>
      <t>Iskopi demontaža i uklanjanje temelja nosača sabirničkog rastavljača 35 kV, bez noževa za uzemljenje okvirnih dimenzija</t>
    </r>
    <r>
      <rPr>
        <b/>
        <sz val="11"/>
        <color rgb="FFFF0000"/>
        <rFont val="Arial"/>
        <family val="2"/>
      </rPr>
      <t xml:space="preserve"> </t>
    </r>
    <r>
      <rPr>
        <b/>
        <sz val="11"/>
        <color theme="1"/>
        <rFont val="Arial"/>
        <family val="2"/>
      </rPr>
      <t>2 x (70 cm x 70 cm x 90 cm), u polju 35 kV – H08</t>
    </r>
  </si>
  <si>
    <t>B.1.9.3</t>
  </si>
  <si>
    <t>Iskopi demontaža i uklanjanje temelja nosača liniskog rastavljača 35 kV, sa noževima za uzemljenje okvirnih dimenzija 2 x (70 cm x 70 cm x 90 cm), u polju 35 kV – H08</t>
  </si>
  <si>
    <t>B.1.9.4</t>
  </si>
  <si>
    <r>
      <t>Iskopi demontaža i uklanjanje temelja nosača strujnog mernog transformatora 35 kV okvirnih dimenzija 70 cm x 70 cm x 100 cm,</t>
    </r>
    <r>
      <rPr>
        <b/>
        <sz val="11"/>
        <color rgb="FFFF0000"/>
        <rFont val="Arial"/>
        <family val="2"/>
      </rPr>
      <t xml:space="preserve"> </t>
    </r>
    <r>
      <rPr>
        <b/>
        <sz val="11"/>
        <color theme="1"/>
        <rFont val="Arial"/>
        <family val="2"/>
      </rPr>
      <t>u polju 35 kV – H08</t>
    </r>
  </si>
  <si>
    <t>B.1.9.5</t>
  </si>
  <si>
    <t>Poreska osnovica za poziciju B.1.9:</t>
  </si>
  <si>
    <t>Porez na dodatu vrednost za poziciju B.1.9:</t>
  </si>
  <si>
    <t>Ukupna cena za poziciju B.1.9:</t>
  </si>
  <si>
    <t>B.1.10 DALEKOVODNO POLJE 35 kV - H09 REZERVA</t>
  </si>
  <si>
    <t>B.1.10.1</t>
  </si>
  <si>
    <t>Iskopi demontaža i uklanjanje temelja nosača prekidača 35 kV okvirnih dimenzija 2 x (70 cm x 70 cm x 100 cm), u polju 35 kV – H09</t>
  </si>
  <si>
    <t>B.1.10.2</t>
  </si>
  <si>
    <r>
      <t>Iskopi demontaža i uklanjanje temelja nosača sabirničkog rastavljača 35 kV, bez noževa za uzemljenje okvirnih dimenzija</t>
    </r>
    <r>
      <rPr>
        <b/>
        <sz val="11"/>
        <color rgb="FFFF0000"/>
        <rFont val="Arial"/>
        <family val="2"/>
      </rPr>
      <t xml:space="preserve"> </t>
    </r>
    <r>
      <rPr>
        <b/>
        <sz val="11"/>
        <color theme="1"/>
        <rFont val="Arial"/>
        <family val="2"/>
      </rPr>
      <t>2 x (70 cm x 70 cm x 90 cm), u polju 35 kV – H09</t>
    </r>
  </si>
  <si>
    <t>B.1.10.3</t>
  </si>
  <si>
    <t>Iskopi demontaža i uklanjanje temelja nosača liniskog rastavljača 35 kV, sa noževima za uzemljenje okvirnih dimenzija 2 x (70 cm x 70 cm x 90 cm), u polju 35 kV – H09</t>
  </si>
  <si>
    <t>B.1.10.4</t>
  </si>
  <si>
    <r>
      <t>Iskopi demontaža i uklanjanje temelja nosača strujnog mernog transformatora 35 kV okvirnih dimenzija 70 cm x 70 cm x 100 cm,</t>
    </r>
    <r>
      <rPr>
        <b/>
        <sz val="11"/>
        <color rgb="FFFF0000"/>
        <rFont val="Arial"/>
        <family val="2"/>
      </rPr>
      <t xml:space="preserve"> </t>
    </r>
    <r>
      <rPr>
        <b/>
        <sz val="11"/>
        <color theme="1"/>
        <rFont val="Arial"/>
        <family val="2"/>
      </rPr>
      <t>u polju 35 kV – H09</t>
    </r>
  </si>
  <si>
    <t>Poreska osnovica za poziciju B.1.10:</t>
  </si>
  <si>
    <t>Porez na dodatu vrednost za poziciju B.1.10:</t>
  </si>
  <si>
    <t>Ukupna cena za poziciju B.1.10:</t>
  </si>
  <si>
    <t>B.1.11 DALEKOVODNO POLJE 35 kV – H10 DV 122 A KREPOLJIN - ŽAGUBICA</t>
  </si>
  <si>
    <t>B.1.11.1</t>
  </si>
  <si>
    <t xml:space="preserve">Demontaža provodnika, izolatora, ovesne opreme, klema, tablica i oznaka od izvodnog dalekovodnog portala do prvog dalekovodnog stuba u sve tri faze u polju 35 kV – H10 </t>
  </si>
  <si>
    <t>B.1.11.2</t>
  </si>
  <si>
    <t>Demontaža primarnih veza visokonaponske opreme u sve tri faze u polju 35 kV – H10</t>
  </si>
  <si>
    <t>B.1.11.3</t>
  </si>
  <si>
    <t>Demontaža tropolnog uljnog prekidača 35 kV sa motorno-opružnim pogonom u polju 35 kV – H10</t>
  </si>
  <si>
    <t>B.1.11.4</t>
  </si>
  <si>
    <t>Demontaža tropolnog sabirničkog rastavljača 35 kV, bez noževa za uzemljenje, Komplet sa ručnim polužnim pogonom u polju 35 kV – H10</t>
  </si>
  <si>
    <t>B.1.11.5</t>
  </si>
  <si>
    <t>Demontaža liniskog rastavljača 35 kV, sa noževima za uzemljenje, Komplet sa ručnim polužnim pogonom polova i ručnim polužnim pogonom uzemljenja u polju 35 kV – H10</t>
  </si>
  <si>
    <t>B.1.11.6</t>
  </si>
  <si>
    <t>Demontaža strujnog mernog transformatora 35 kV u polju 35 kV – H10</t>
  </si>
  <si>
    <t>B.1.11.7</t>
  </si>
  <si>
    <t>Demontaža induktivnog naponskog mernog transformatora 35 kV u polju 35 kV – H10</t>
  </si>
  <si>
    <t>B.1.11.8</t>
  </si>
  <si>
    <r>
      <t>Demontaža Komandnih, mernih i signalnih kablova u polju 35 kV – H10.</t>
    </r>
    <r>
      <rPr>
        <b/>
        <sz val="11"/>
        <color theme="1"/>
        <rFont val="Arial"/>
        <family val="2"/>
      </rPr>
      <t xml:space="preserve"> Demontaža podrazumeva i neophodan iskop, izvlečenje kablova iz cevi i kanala i demontažu sa nosača aparata u okviru polja 35 kV – H10</t>
    </r>
  </si>
  <si>
    <t>B.1.11.9</t>
  </si>
  <si>
    <r>
      <t>Demontaža čeličnog nosača tropolnog uljnog prekidača 35 kV u polju 35 kV – H10.</t>
    </r>
    <r>
      <rPr>
        <sz val="11"/>
        <color theme="1"/>
        <rFont val="Arial"/>
        <family val="2"/>
      </rPr>
      <t xml:space="preserve"> Demontaža podrazumeva iskope i uklanjanje temelja čeličnog nosača aparata okvirnih dimenzija 2 x (70 cm x 70 cm x 100 cm), demontažu i uklanjanje uzemljenja konstrukcije</t>
    </r>
  </si>
  <si>
    <t>B.1.11.10</t>
  </si>
  <si>
    <r>
      <t>Demontaža čeličnog nosača tropolnog sabirničkog rastavljača 35 kV, bez noževa za uzemljenje sa ručnim polužnim pogonom u polju 35 kV – H10.</t>
    </r>
    <r>
      <rPr>
        <sz val="11"/>
        <color theme="1"/>
        <rFont val="Arial"/>
        <family val="2"/>
      </rPr>
      <t xml:space="preserve"> Demontaža podrazumeva iskope i uklanjanje temelja čeličnog nosača aparata okvirnih dimenzija 2 x (70 cm x 70 cm x 90 cm),</t>
    </r>
    <r>
      <rPr>
        <sz val="11"/>
        <color rgb="FFFF0000"/>
        <rFont val="Arial"/>
        <family val="2"/>
      </rPr>
      <t xml:space="preserve"> </t>
    </r>
    <r>
      <rPr>
        <sz val="11"/>
        <color theme="1"/>
        <rFont val="Arial"/>
        <family val="2"/>
      </rPr>
      <t>demontažu i uklanjanje uzemljenja konstrukcije i gazišta</t>
    </r>
  </si>
  <si>
    <t>B.1.11.11</t>
  </si>
  <si>
    <r>
      <t>Demontaža čeličnog nosača liniskog rastavljača 35 kV, sa noževima za uzemljenje sa ručnim polužnim pogonom polova i ručnim polužnim pogonom uzemljenja u polju 35 kV – H10.</t>
    </r>
    <r>
      <rPr>
        <sz val="11"/>
        <color theme="1"/>
        <rFont val="Arial"/>
        <family val="2"/>
      </rPr>
      <t xml:space="preserve"> Demontaža podrazumeva iskope i uklanjanje temelja nosača aparata okvirnih dimenzija 2 x (70 cm x 70 cm x 90 cm), demontažu i uklanjanje uzemljenja konstrukcije i gazišta</t>
    </r>
  </si>
  <si>
    <t>B.1.11.12</t>
  </si>
  <si>
    <r>
      <t>Demontaža čeličnog nosača strujnog mernog transformatora 35 kV u polju 35 kV – H10.</t>
    </r>
    <r>
      <rPr>
        <sz val="11"/>
        <color theme="1"/>
        <rFont val="Arial"/>
        <family val="2"/>
      </rPr>
      <t xml:space="preserve"> Demontaža podrazumeva iskope i uklanjanje temelja čeličnog nosača aparata okvirnih dimenzija</t>
    </r>
    <r>
      <rPr>
        <sz val="11"/>
        <color rgb="FFFF0000"/>
        <rFont val="Arial"/>
        <family val="2"/>
      </rPr>
      <t xml:space="preserve"> </t>
    </r>
    <r>
      <rPr>
        <sz val="11"/>
        <color theme="1"/>
        <rFont val="Arial"/>
        <family val="2"/>
      </rPr>
      <t>70 cm x 70 cm x 100 cm, demontažu i uklanjanje uzemljenja konstrukcije</t>
    </r>
  </si>
  <si>
    <t>B.1.11.13</t>
  </si>
  <si>
    <t>Demontaža nosača induktivnog naponskog mernog transformatora 35 kV u polju 35 kV – H10.</t>
  </si>
  <si>
    <t>B.1.11.14</t>
  </si>
  <si>
    <r>
      <t>Demontaža kablovskih cevi i kanala u polju 35 kV – H10.</t>
    </r>
    <r>
      <rPr>
        <sz val="11"/>
        <color theme="1"/>
        <rFont val="Arial"/>
        <family val="2"/>
      </rPr>
      <t xml:space="preserve"> Demontaža podrazumeva i neophodne iskope i uklanjanje kablovskih cevi i kanala</t>
    </r>
  </si>
  <si>
    <t>Poreska osnovica za poziciju B.1.11:</t>
  </si>
  <si>
    <t>Porez na dodatu vrednost za poziciju B.1.11:</t>
  </si>
  <si>
    <t>Ukupna cena za poziciju B.1.11:</t>
  </si>
  <si>
    <t xml:space="preserve">B.1.12 SPOJNO POLJE 35 kV – H11 </t>
  </si>
  <si>
    <t>B.1.12.1</t>
  </si>
  <si>
    <r>
      <t>Demontaža sabirnica-poprečne veze iznad glavnih i pomoćnih sabirnica, izolatora, ovesne opreme, klema,</t>
    </r>
    <r>
      <rPr>
        <b/>
        <sz val="11"/>
        <color rgb="FFFF0000"/>
        <rFont val="Arial"/>
        <family val="2"/>
      </rPr>
      <t xml:space="preserve"> </t>
    </r>
    <r>
      <rPr>
        <b/>
        <sz val="11"/>
        <color theme="1"/>
        <rFont val="Arial"/>
        <family val="2"/>
      </rPr>
      <t>tablica i oznaka između poprečnih portala u sve tri faze u poljima 35 kV – H02 i H11</t>
    </r>
  </si>
  <si>
    <t>B.1.12.2</t>
  </si>
  <si>
    <t>Demontaža primarnih veza visokonaponske opreme, veza glavnih i pomoćnih sabirnica u sve tri faze u polju 35 kV – H11</t>
  </si>
  <si>
    <t>B.1.12.3</t>
  </si>
  <si>
    <t>Demontaža tropolnog uljnog prekidača 35 kV sa motorno-opružnim pogonom u polju 35 kV – H11</t>
  </si>
  <si>
    <t>B.1.12.4</t>
  </si>
  <si>
    <t>Demontaža tropolnog sabirničkog rastavljača 35 kV, bez noževa za uzemljenje, Komplet sa ručnim polužnim pogonom u polju 35 kV – H11</t>
  </si>
  <si>
    <t>B.1.12.5</t>
  </si>
  <si>
    <r>
      <t>Demontaža Komandnih i signalnih kablova u polju 35 kV – H11.</t>
    </r>
    <r>
      <rPr>
        <sz val="11"/>
        <color theme="1"/>
        <rFont val="Arial"/>
        <family val="2"/>
      </rPr>
      <t xml:space="preserve"> Demontaža podrazumeva i neophodan iskop, izvlačenje kablova iz cevi i kanala u okviru polja 35 kV – H11</t>
    </r>
  </si>
  <si>
    <t>B.1.12.6</t>
  </si>
  <si>
    <r>
      <t>Demontaža čeličnog nosača tropolnog uljnog prekidača 35 kV u polju 35 kV – H11.</t>
    </r>
    <r>
      <rPr>
        <sz val="11"/>
        <color theme="1"/>
        <rFont val="Arial"/>
        <family val="2"/>
      </rPr>
      <t xml:space="preserve"> Demontaža podrazumeva iskope i uklanjanje temelja čeličnog nosača aparata okvirnih dimenzija</t>
    </r>
    <r>
      <rPr>
        <sz val="11"/>
        <color rgb="FFFF0000"/>
        <rFont val="Arial"/>
        <family val="2"/>
      </rPr>
      <t xml:space="preserve"> </t>
    </r>
    <r>
      <rPr>
        <sz val="11"/>
        <color theme="1"/>
        <rFont val="Arial"/>
        <family val="2"/>
      </rPr>
      <t>2 x (70 cm x 70 cm x 100 cm), demontažu i uklanjanje uzemljenja konstrukcije</t>
    </r>
  </si>
  <si>
    <t>B.1.12.7</t>
  </si>
  <si>
    <r>
      <t>Demontaža čeličnog nosača tropolnog sabirničkog rastavljača 35 kV, bez noževa za uzemljenje sa ručnim polužnim pogonom u polju 35 kV – H11.</t>
    </r>
    <r>
      <rPr>
        <sz val="11"/>
        <color theme="1"/>
        <rFont val="Arial"/>
        <family val="2"/>
      </rPr>
      <t xml:space="preserve"> Demontaža podrazumeva iskope i uklanjanje temelja čeličnog nosača aparata okvirnih dimenzija 2 x (70 cm x 70 cm x 90 cm),</t>
    </r>
    <r>
      <rPr>
        <sz val="11"/>
        <color rgb="FFFF0000"/>
        <rFont val="Arial"/>
        <family val="2"/>
      </rPr>
      <t xml:space="preserve"> </t>
    </r>
    <r>
      <rPr>
        <sz val="11"/>
        <color theme="1"/>
        <rFont val="Arial"/>
        <family val="2"/>
      </rPr>
      <t>demontažu i uklanjanje uzemljenja konstrukcije i gazišta</t>
    </r>
  </si>
  <si>
    <t>B.1.12.8</t>
  </si>
  <si>
    <r>
      <t>Demontaža kablovskih cevi i kanala u polju 35 kV – H11.</t>
    </r>
    <r>
      <rPr>
        <sz val="11"/>
        <color theme="1"/>
        <rFont val="Arial"/>
        <family val="2"/>
      </rPr>
      <t xml:space="preserve"> Demontaža podrazumeva i neophodne iskope i uklanjanje kablovskih cevi i kanala</t>
    </r>
  </si>
  <si>
    <t>Poreska osnovica za poziciju B.1.12:</t>
  </si>
  <si>
    <t>Porez na dodatu vrednost za poziciju B.1.12:</t>
  </si>
  <si>
    <t>Ukupna cena za poziciju B.1.12:</t>
  </si>
  <si>
    <t xml:space="preserve">B.1.13 DEMONTAŽA SABIRNICA U POSTROJENJU 35 kV </t>
  </si>
  <si>
    <t>B.1.13.1</t>
  </si>
  <si>
    <t xml:space="preserve">Demontaža primarnih veza srednjenaponske opreme u sve tri faze, na oba glavna i pomoćnom sistemu sabirnica. </t>
  </si>
  <si>
    <t>B.1.13.2</t>
  </si>
  <si>
    <t>Demontaža tropolnog sabirničkog rastavljača 35 kV, bez noževa za uzemljenje, Komplet sa ručnim polužnim pogonom.</t>
  </si>
  <si>
    <t>B.1.13.3</t>
  </si>
  <si>
    <t>Demontaža visokoučinskih postolja cevastih osigurača 35 kV, sa osiguračima VVA 35 kV, Komplet sa pripadajućim vezama.</t>
  </si>
  <si>
    <t>B.1.13.4</t>
  </si>
  <si>
    <t>Demontaža induktivnog jednopolno izolovanog naponskog mernog transformatora 35 kV.</t>
  </si>
  <si>
    <t>B.1.13.5</t>
  </si>
  <si>
    <r>
      <t>Demontaža Glavnog sistema sabirnica br, 1 izvedenog od AlČe 240/40 mm</t>
    </r>
    <r>
      <rPr>
        <b/>
        <vertAlign val="superscript"/>
        <sz val="11"/>
        <color theme="1"/>
        <rFont val="Arial"/>
        <family val="2"/>
      </rPr>
      <t>2</t>
    </r>
    <r>
      <rPr>
        <b/>
        <sz val="11"/>
        <color theme="1"/>
        <rFont val="Arial"/>
        <family val="2"/>
      </rPr>
      <t>, koji se sastoji od tri faze u jednom rasponu počevši od polja H01 do H06 u postrojenju 35 kV. U okviru Glavnog sistema sabirnica izvršiti demontažu svh pripadajućih izolatorskih lanaca, izolatora, klema, ovesne opreme, oznaka, tablica i opreme u postrojenju 35 kV počevši od polja H01 do H06.</t>
    </r>
  </si>
  <si>
    <t>B.1.13.6</t>
  </si>
  <si>
    <r>
      <t>Demontaža Pomoćnog sistema sabirnica izvedenog od AlČe 240/40 mm</t>
    </r>
    <r>
      <rPr>
        <b/>
        <vertAlign val="superscript"/>
        <sz val="11"/>
        <color theme="1"/>
        <rFont val="Arial"/>
        <family val="2"/>
      </rPr>
      <t>2</t>
    </r>
    <r>
      <rPr>
        <b/>
        <sz val="11"/>
        <color theme="1"/>
        <rFont val="Arial"/>
        <family val="2"/>
      </rPr>
      <t>, koji se sastoji od tri faze u jednom rasponu počevši od polja H01 odnosno H12 do H06 odnosno H07 u postrojenju 35 kV. U okviru Pomoćnog sistema sabirnica izvršiti demontažu svih pripadajućih izolatorskih lanaca, izolatora, klema, ovesne opreme, oznaka, tablica i opreme u postrojenju 35 kV počevši od polja H01 odnosno H12 do H06 odnosno H07.</t>
    </r>
  </si>
  <si>
    <t>B.1.13.7</t>
  </si>
  <si>
    <r>
      <t>Demontaža Glavnog sistema sabirnica br, 2 izvedenog od AlČe 240/40 mm</t>
    </r>
    <r>
      <rPr>
        <b/>
        <vertAlign val="superscript"/>
        <sz val="11"/>
        <color theme="1"/>
        <rFont val="Arial"/>
        <family val="2"/>
      </rPr>
      <t>2</t>
    </r>
    <r>
      <rPr>
        <b/>
        <sz val="11"/>
        <color theme="1"/>
        <rFont val="Arial"/>
        <family val="2"/>
      </rPr>
      <t>, koji se sastoji od tri faze u jednom rasponu počevši od polja H12 do H07 u postrojenju 35 kV. U okviru Glavnog sistema sabirnica izvršiti demontažu svh pripadajućih izolatorskih lanaca, izolatora, klema, ovesne opreme, oznaka, tablica i opreme u postrojenju 35 kV počevši od polja H12 do H07.</t>
    </r>
  </si>
  <si>
    <t>B.1.13.8</t>
  </si>
  <si>
    <t xml:space="preserve">Demontaža dvopolno izolovanog induktivnog naponskog mernog transformatora 35 kV u Pomoćnom sistemu sabirnica 35 kV. </t>
  </si>
  <si>
    <t>B.1.13.9</t>
  </si>
  <si>
    <r>
      <t>Demontaža čeličnog nosača tropolnog sabirničkog rastavljača 35 kV, bez noževa za uzemljenje sa ručnim polužnim pogonom.</t>
    </r>
    <r>
      <rPr>
        <sz val="11"/>
        <color rgb="FFFF0000"/>
        <rFont val="Arial"/>
        <family val="2"/>
      </rPr>
      <t xml:space="preserve"> </t>
    </r>
    <r>
      <rPr>
        <sz val="11"/>
        <color theme="1"/>
        <rFont val="Arial"/>
        <family val="2"/>
      </rPr>
      <t>Demontaža podrazumeva iskope i uklanjanje temelja čeličnog nosača aparata okvirnih dimenzija 2 x (70 cm x 70 cm x 90 cm), demontažu i uklanjanje uzemljenja konstrukcije i gazišta.</t>
    </r>
  </si>
  <si>
    <t>B.1.13.10</t>
  </si>
  <si>
    <r>
      <t>Demontaža čeličnog nosača jednopolno izolovanih naponskih mernih transformatora.</t>
    </r>
    <r>
      <rPr>
        <sz val="11"/>
        <color theme="1"/>
        <rFont val="Arial"/>
        <family val="2"/>
      </rPr>
      <t xml:space="preserve"> Demontaža podrazumeva iskope i uklanjanje temelja čeličnog nosača aparata okvirnih dimenzija 2 x (70 cm x 70 cm x 90 cm), demontažu i uklanjanje uzemljenja konstrukcije.</t>
    </r>
  </si>
  <si>
    <t>B.1.13.11</t>
  </si>
  <si>
    <r>
      <t>Demontaža čeličnog nosača dvopolno izolovanog naponskog mernog transformatora.</t>
    </r>
    <r>
      <rPr>
        <sz val="11"/>
        <color theme="1"/>
        <rFont val="Arial"/>
        <family val="2"/>
      </rPr>
      <t xml:space="preserve"> Demontaža podrazumeva iskope i uklanjanje temelja čeličnog nosača aparata okvirnih dimenzija 70 cm x 70 cm x 90 cm, demontažu i uklanjanje uzemljenja konstrukcije.</t>
    </r>
  </si>
  <si>
    <t>B.1.13.12</t>
  </si>
  <si>
    <r>
      <t>Demontaža komandnih i signalnih kablova.</t>
    </r>
    <r>
      <rPr>
        <sz val="11"/>
        <color theme="1"/>
        <rFont val="Arial"/>
        <family val="2"/>
      </rPr>
      <t xml:space="preserve"> Demontaža podrazumeva i neophodan iskop, izvlačenje kablova iz cevi i kanala.</t>
    </r>
  </si>
  <si>
    <t>B.1.13.13</t>
  </si>
  <si>
    <r>
      <t>Demontaža kablovskih cevi i kanala.</t>
    </r>
    <r>
      <rPr>
        <sz val="11"/>
        <color theme="1"/>
        <rFont val="Arial"/>
        <family val="2"/>
      </rPr>
      <t xml:space="preserve"> Demontaža podrazumeva i neophodne iskope i uklanjanje kablovskih cevi i kanala.</t>
    </r>
  </si>
  <si>
    <t>B.1.13.14</t>
  </si>
  <si>
    <r>
      <t xml:space="preserve">Demontaža čeličnog nosača dvopolno izolovanog induktivnog naponskog mernog transformatora 35 kV u Pomoćnom sistemu sabirnica 35 kV. </t>
    </r>
    <r>
      <rPr>
        <sz val="11"/>
        <color theme="1"/>
        <rFont val="Arial"/>
        <family val="2"/>
      </rPr>
      <t>Demontaža podrazumeva iskope i uklanjanje temelja čeličnog nosača aparata okvirnih dimenzija 80 cm x 80 cm x 90 cm, demontažu i uklanjanje uzemljenja konstrukcije.</t>
    </r>
  </si>
  <si>
    <t>Poreska osnovica za poziciju B.1.13:</t>
  </si>
  <si>
    <t>Porez na dodatu vrednost za poziciju B.1.13:</t>
  </si>
  <si>
    <t>Ukupna cena za poziciju B.1.13:</t>
  </si>
  <si>
    <t xml:space="preserve">B.1.14 DEMONTAŽA KABLOVA U POSTROJENJU 35 kV </t>
  </si>
  <si>
    <t>B.1.14.1</t>
  </si>
  <si>
    <r>
      <t>Demontaža Komandnih, energetskih i signalnih kablova od ormana razvoda AC i DC, ormana zaštite, upravljačko-signalnog panela, ormana obračunskog merenja u postojecoj pogonskoj zgradi do svih ormana u polju kao i aparata u postrojenju 35 kV od H01 do H12.</t>
    </r>
    <r>
      <rPr>
        <sz val="11"/>
        <color theme="1"/>
        <rFont val="Arial"/>
        <family val="2"/>
      </rPr>
      <t xml:space="preserve"> Demontaža podrazumeva radove unutar i van postojece pogonske zgrade. Demontaža podrazumeva i neophodan iskop, izvlačenje kablova iz cevi i regala, kablovskih kanala od postojece pogonske zgrade do svakog polja u spoljnom postrojenju 35 kV od H01 do H12</t>
    </r>
  </si>
  <si>
    <t>B.1.15.2</t>
  </si>
  <si>
    <r>
      <t>Demontaža Komandnih, energetskih i signalnih kablova koji su položeni između ormana u poljima i uređaja koji međusobno povezuju polja</t>
    </r>
    <r>
      <rPr>
        <b/>
        <sz val="11"/>
        <color rgb="FFFF0000"/>
        <rFont val="Arial"/>
        <family val="2"/>
      </rPr>
      <t xml:space="preserve"> </t>
    </r>
    <r>
      <rPr>
        <b/>
        <sz val="11"/>
        <color theme="1"/>
        <rFont val="Arial"/>
        <family val="2"/>
      </rPr>
      <t>(šniraju) u okviru postrojenju 35 kV od H01 do H12.</t>
    </r>
    <r>
      <rPr>
        <sz val="11"/>
        <color theme="1"/>
        <rFont val="Arial"/>
        <family val="2"/>
      </rPr>
      <t xml:space="preserve"> Demontaža podrazumeva i neophodan iskop, izvlačenje kablova iz cevi i kablovskih kanala između svakog polja u postrojenju 35 kV od H01 do H12</t>
    </r>
  </si>
  <si>
    <t>B.1.14.3</t>
  </si>
  <si>
    <r>
      <t>Demontaža energetskog kabla koji je položen od sekundara Kućnog transformatora u polju 35 kV - H02 do ormana razvoda AC napona u postojecoj pogonskoj zgradi.</t>
    </r>
    <r>
      <rPr>
        <sz val="11"/>
        <color theme="1"/>
        <rFont val="Arial"/>
        <family val="2"/>
      </rPr>
      <t xml:space="preserve"> Demontaža podrazumeva i neophodan iskop, izvlačenje kablova iz šahti, cevi i kabkovskih kanala u postrojenju 35 kV i postojecoj pogonskoj zgradi</t>
    </r>
  </si>
  <si>
    <t>Poreska osnovica za poziciju B.1.14:</t>
  </si>
  <si>
    <t>Porez na dodatu vrednost za poziciju B.1.14:</t>
  </si>
  <si>
    <t>Ukupna cena za poziciju B.1.14:</t>
  </si>
  <si>
    <t xml:space="preserve">B.1.15 DEMONTAŽA PORTALA U POSTROJENJU 35 kV </t>
  </si>
  <si>
    <t>B.1.15.1</t>
  </si>
  <si>
    <r>
      <t>Demontaža čeličnog priključnog portala sekundarne nadzemne veze energetskog transformatora 110/35 kV u postrojenju 35 kV</t>
    </r>
    <r>
      <rPr>
        <b/>
        <sz val="11"/>
        <color rgb="FFFF0000"/>
        <rFont val="Arial"/>
        <family val="2"/>
      </rPr>
      <t xml:space="preserve"> </t>
    </r>
    <r>
      <rPr>
        <b/>
        <sz val="11"/>
        <color theme="1"/>
        <rFont val="Arial"/>
        <family val="2"/>
      </rPr>
      <t>okvirne težine 3000 kg</t>
    </r>
    <r>
      <rPr>
        <b/>
        <sz val="11"/>
        <color rgb="FFFF0000"/>
        <rFont val="Arial"/>
        <family val="2"/>
      </rPr>
      <t xml:space="preserve"> </t>
    </r>
    <r>
      <rPr>
        <b/>
        <sz val="11"/>
        <color theme="1"/>
        <rFont val="Arial"/>
        <family val="2"/>
      </rPr>
      <t>.</t>
    </r>
    <r>
      <rPr>
        <sz val="11"/>
        <color theme="1"/>
        <rFont val="Arial"/>
        <family val="2"/>
      </rPr>
      <t xml:space="preserve"> Demontaža podrazumeva iskope i uklanjanje temelja portala okvirnih dimenzija 2 x (180 cm x 100 cm x 200 cm), demontažu i uklanjanje uzemljenja konstrukcije, zatrpavanje i ravnanje terena. </t>
    </r>
  </si>
  <si>
    <r>
      <t xml:space="preserve">Demontaža čeličnog poprečnog portala Spojnog polja u postrojenju 35 kV okvirne težine 2500 kg.  </t>
    </r>
    <r>
      <rPr>
        <sz val="11"/>
        <color theme="1"/>
        <rFont val="Arial"/>
        <family val="2"/>
      </rPr>
      <t>Demontaža podrazumeva iskope i uklanjanje temelja portala okvirnih dimenzija 2 x (180 cm x 100 cm x 200 cm), demontažu i uklanjanje uzemljenja konstrukcije, zatrpavanje i ravnanje terena.</t>
    </r>
    <r>
      <rPr>
        <b/>
        <i/>
        <sz val="11"/>
        <color theme="1"/>
        <rFont val="Arial"/>
        <family val="2"/>
      </rPr>
      <t xml:space="preserve"> </t>
    </r>
  </si>
  <si>
    <t>B.1.15.3</t>
  </si>
  <si>
    <r>
      <t>Demontaža čeličnog sabirničkog portala Glavnog sistema sabirnica br. 1 u postrojenju 35 kV okvirne težine 2000 kg.</t>
    </r>
    <r>
      <rPr>
        <sz val="11"/>
        <color theme="1"/>
        <rFont val="Arial"/>
        <family val="2"/>
      </rPr>
      <t xml:space="preserve">  Demontaža podrazumeva iskope i uklanjanje temelja portala okvirnih dimenzija 2 x (165 cm x 65 cm x 200 cm), demontažu i uklanjanje uzemljenja konstrukcije, zatrpavanje i ravnanje terena. </t>
    </r>
  </si>
  <si>
    <t>B.1.15.4</t>
  </si>
  <si>
    <r>
      <t>Demontaža čeličnog sabirničkog portala Pomoćnog sistema sabirnica u postrojenju 35 kV okvirne težine 2000 kg.</t>
    </r>
    <r>
      <rPr>
        <sz val="11"/>
        <color theme="1"/>
        <rFont val="Arial"/>
        <family val="2"/>
      </rPr>
      <t xml:space="preserve">  Demontaža podrazumeva iskope i uklanjanje temelja portala okvirnih dimenzija 2 x (165 cm x 65 cm x 200 cm), demontažu i uklanjanje uzemljenja konstrukcije, zatrpavanje i ravnanje terena. </t>
    </r>
  </si>
  <si>
    <t>B.1.15.5</t>
  </si>
  <si>
    <r>
      <t>Demontaža čeličnog sabirničkog portala Glavnog sistema sabirnica br. 2 u postrojenju 35 kV okvirne težine 2000 kg.</t>
    </r>
    <r>
      <rPr>
        <sz val="11"/>
        <color theme="1"/>
        <rFont val="Arial"/>
        <family val="2"/>
      </rPr>
      <t xml:space="preserve"> Demontaža podrazumeva iskope i uklanjanje temelja portala okvirnih dimenzija 2 x (165 cm x 65 cm x 200 cm), demontažu i uklanjanje uzemljenja konstrukcije, zatrpavanje i ravnanje terena. </t>
    </r>
  </si>
  <si>
    <t>B.1.15.6</t>
  </si>
  <si>
    <r>
      <t>Demontaža čeličnog dalekovodanog izvodnog portala u postrojenju 35 kV okvirne težine 9000 kg.</t>
    </r>
    <r>
      <rPr>
        <sz val="11"/>
        <color theme="1"/>
        <rFont val="Arial"/>
        <family val="2"/>
      </rPr>
      <t xml:space="preserve">  Demontaža podrazumeva iskope i uklanjanje temelja portala okvirnih dimenzija 5 x (180 cm x 100 cm x 200 cm), demontažu i uklanjanje uzemljenja konstrukcije, zatrpavanje i ravnanje terena. </t>
    </r>
  </si>
  <si>
    <t>Poreska osnovica za poziciju B.1.15:</t>
  </si>
  <si>
    <t>Porez na dodatu vrednost za poziciju B.1.15:</t>
  </si>
  <si>
    <t>Ukupna cena za poziciju B.1.15:</t>
  </si>
  <si>
    <t xml:space="preserve">B.1.16 DEMONTAŽA ARMIRANO BETONSKIH STUBOVA 35 kV </t>
  </si>
  <si>
    <t>B.1.16.1</t>
  </si>
  <si>
    <t>Demontaža provodnika Al/Č 3x95/15 mm2, namotavanje na odgovarajuće doboše i transport do skladišta. Obračunava se po km trase.</t>
  </si>
  <si>
    <t>B.1.16.2</t>
  </si>
  <si>
    <t>Demontaža zaštitnog užeta Č 35 mm2, namotavanje na odgovarajuće doboše i transport do skladišta. Obračunava se po km trase.</t>
  </si>
  <si>
    <t>B.1.16.3</t>
  </si>
  <si>
    <t>Demontaža izolatorskih lanaca, transport do skladišta i zapisnička predaja vlasniku. Obračunava se po lancu.</t>
  </si>
  <si>
    <t>B.1.16.4</t>
  </si>
  <si>
    <t>Demontaža postojećih armirano-betonskih stubova, razvezivanje postojećih provodnika i transport stubova do skladišta. Obračunava se po stubu</t>
  </si>
  <si>
    <t>B.1.16.5</t>
  </si>
  <si>
    <t>Obezbeđenje postojećih stubova koji se zadržavaju, u smislu statičkog rasterećenja priliKom izvođenja demontažnih radova.Obračunava se po stubu</t>
  </si>
  <si>
    <t>B.1.16.6</t>
  </si>
  <si>
    <t>Uništavanje temelja postojećih stubova do najmanje 1 m dubine i poravnavanje površine stubnog mesta. Obračunava se po stubu.</t>
  </si>
  <si>
    <t>Poreska osnovica za poziciju B.1.16:</t>
  </si>
  <si>
    <t>Porez na dodatu vrednost za poziciju B.1.16:</t>
  </si>
  <si>
    <t>Ukupna cena za poziciju B.1.16:</t>
  </si>
  <si>
    <t>B.1.17 RAZNI NEPREDVIĐENI RADOVI PRILIKOM DEMONTAŽE U POSTROJENJU 35 kV I TRANSFORMACIJI 110/35 kV (a koji nisu specificirani u prethodnim pozicijama)</t>
  </si>
  <si>
    <t>B.1.17.1</t>
  </si>
  <si>
    <t>Dodatni neplaniran rad radnika na nepredviđenim radovima</t>
  </si>
  <si>
    <t>B.1.17.2</t>
  </si>
  <si>
    <t>Dodatni neplaniran iskop u zemlji neophodan za demontažu delova opreme, iskop kablova, cevi i kanala</t>
  </si>
  <si>
    <t>B.1.17.3</t>
  </si>
  <si>
    <t>B.1.17.4</t>
  </si>
  <si>
    <t>Poreska osnovica za poziciju B.1.17:</t>
  </si>
  <si>
    <t>Porez na dodatu vrednost za poziciju B.1.17:</t>
  </si>
  <si>
    <t>Ukupna cena za poziciju B.1.17:</t>
  </si>
  <si>
    <t>B.2 MONTAŽA OPREME U POSTROJENJU 35 kV</t>
  </si>
  <si>
    <t>B.2. Transport i montaža opreme razvodnog postrojenja 35 kV koju poseduje Naručilac i isporuka i ugradnja elektrenergetske opreme i materjala koju isporučuje Izvođač.  Za opremu koja se nalazi u magacinu  Naručioca  potrebno je izvršiti utovar, transport i istovar na lokaciji TS 110/35 kV ,,Petrovac” u Petrovcu na Mlavi, udaljenosti do 50km. Svi transportni troškovi treba da budu uračunati u cenu. Radovi obuhvataju ugradnju, priključenje elektroenergetske opreme razvodnog postrojenja 35kV, povezivanje svih delova razvodnog postrojenja 35 kV sa sistemom uzemljenja, nivelaciju i međusobno spajanje i povezivanje ćelija mehanički i električno, povezivanje postrojenja sa razvodom AC i DC napona, povezivanje, parametriranje i konfiguracija sa sistemom zaštite i upravljanja postrojenja 35 kV, podešenja, funkcionalna ispitivanja i puštanje u pogon elektroenergetske opreme Kompletnog razvodnog postrojenja 35 kV, ugradnju i montažu spojnog mosta 35 kV, ugradnju i montažu oklopa za smeštaj kućnih transformatora 35/0.4 kV,   kao i povezivanje energetskog transformatora 110/35/10 kV sa razvodnim postrojenjem 35kV koje se nalazi u novoj pogonskoj zgradi postrojenja 35 kV, TS 110/35 kV ,,Petrovac” u Petrovcu na Mlavi. Ćelije koje poseduje Naručilac su sa ugrađenom primarnom i sekundarnom opremom, zaštitno-upravljačkim uređajima i ožičene prema projektnoj dokumentaciji na nivou ćelije.</t>
  </si>
  <si>
    <t>Izrada situacija za količine kablova, koje isporučuje i ugrađuje Izvođač, vršiće se prema stvarno ugrađenim količinama.</t>
  </si>
  <si>
    <t>Radovi na montaži opreme koju poseduje Naručilac i radovi na montaži materijala koji isporučuje Izvođač</t>
  </si>
  <si>
    <t xml:space="preserve">B.2.1  </t>
  </si>
  <si>
    <r>
      <t xml:space="preserve">Elektromontažni radovi na montaži, ugradnji, povezivanju i priključenju </t>
    </r>
    <r>
      <rPr>
        <b/>
        <i/>
        <sz val="11"/>
        <color theme="1"/>
        <rFont val="Arial"/>
        <family val="2"/>
      </rPr>
      <t>Transformatorske ćelije</t>
    </r>
    <r>
      <rPr>
        <b/>
        <sz val="11"/>
        <color theme="1"/>
        <rFont val="Arial"/>
        <family val="2"/>
      </rPr>
      <t xml:space="preserve"> (br. H01 i H12) </t>
    </r>
  </si>
  <si>
    <t>- metalom oklopljena ćelija sa izvlačivim prekidačem za unutrašnju montažu, Kompletno opremljena sa svim neophodnim delovima za spajanje i montažu, sa osvetljenjem, grejanjem i ugrađenom mikroprocesorsKom zaštitom,</t>
  </si>
  <si>
    <t xml:space="preserve">tip:  8BT2          </t>
  </si>
  <si>
    <r>
      <t>proizvođač:</t>
    </r>
    <r>
      <rPr>
        <sz val="12"/>
        <color theme="1"/>
        <rFont val="Times New Roman"/>
        <family val="1"/>
      </rPr>
      <t xml:space="preserve"> </t>
    </r>
    <r>
      <rPr>
        <b/>
        <sz val="11"/>
        <color theme="1"/>
        <rFont val="Arial"/>
        <family val="2"/>
      </rPr>
      <t>Siemens</t>
    </r>
  </si>
  <si>
    <t>dimenzija 1200 x 2400 x 2700 mm, opremljena je sledećim aparatima:</t>
  </si>
  <si>
    <t>• tropolni vakuumski izvlačivi prekidač za unutrašnju montažu</t>
  </si>
  <si>
    <t>tip: 3AH5</t>
  </si>
  <si>
    <r>
      <t xml:space="preserve">proizvođač: </t>
    </r>
    <r>
      <rPr>
        <b/>
        <sz val="11"/>
        <color theme="1"/>
        <rFont val="Arial"/>
        <family val="2"/>
      </rPr>
      <t>Siemens</t>
    </r>
  </si>
  <si>
    <t>naznačenog napona 36 kV, naznačene struje 1250 A, moći prekidanja 25kA/1sec i dinamičke struje 40 kA</t>
  </si>
  <si>
    <t>• strujni merni transformatori tipa naznačenog napona 36 kV,  prenosnog odnosa 2x300/5/5/5 A sa tri jezgra:</t>
  </si>
  <si>
    <t xml:space="preserve">   I class 0,5; Fs=10 15 VA</t>
  </si>
  <si>
    <t xml:space="preserve">   II  5P15  30 VA</t>
  </si>
  <si>
    <t xml:space="preserve">   III 5P15   30 VA</t>
  </si>
  <si>
    <r>
      <t>Montaža podrazumeva postavljanje ćelije na predviđeno mesto, spajanje, nivelaciju, fiksiranje iste, i povezivanje ćelije primarnim i sekundarnim vezama sa susednim ćelijama i uzemljivačem (sa isporukom potrebnog spojnog materijala, Cu užeta 50mm</t>
    </r>
    <r>
      <rPr>
        <vertAlign val="superscript"/>
        <sz val="11"/>
        <color theme="1"/>
        <rFont val="Arial"/>
        <family val="2"/>
      </rPr>
      <t>2</t>
    </r>
    <r>
      <rPr>
        <sz val="11"/>
        <color theme="1"/>
        <rFont val="Arial"/>
        <family val="2"/>
      </rPr>
      <t>, papučica, i dr. od strane Izvođača)</t>
    </r>
  </si>
  <si>
    <t xml:space="preserve">Sitne nepredviđene izmene, prepravke i prilagođenje Tehničkoj dokumentaciji NN ormarića ćelija Naručioca sa isporukom i ugradnjom nedostajućeg materjala (redne stezaljke,zaštitni automat, pomoćni rele sa postoljem, PF žica i slično)  </t>
  </si>
  <si>
    <r>
      <t>Spisak potrebnih izmena se nalazi u okvir</t>
    </r>
    <r>
      <rPr>
        <b/>
        <sz val="11"/>
        <color theme="1"/>
        <rFont val="Arial"/>
        <family val="2"/>
      </rPr>
      <t xml:space="preserve">u </t>
    </r>
    <r>
      <rPr>
        <sz val="11"/>
        <color theme="1"/>
        <rFont val="Arial"/>
        <family val="2"/>
      </rPr>
      <t>dokumenta Prilog 1.</t>
    </r>
  </si>
  <si>
    <t xml:space="preserve">B.2.2  </t>
  </si>
  <si>
    <r>
      <t>Elektromontažni radovi na montaži, ugradnji, povezivanju i priključenju</t>
    </r>
    <r>
      <rPr>
        <b/>
        <i/>
        <sz val="11"/>
        <color theme="1"/>
        <rFont val="Arial"/>
        <family val="2"/>
      </rPr>
      <t xml:space="preserve"> Izvodne ćelije </t>
    </r>
    <r>
      <rPr>
        <b/>
        <sz val="11"/>
        <color theme="1"/>
        <rFont val="Arial"/>
        <family val="2"/>
      </rPr>
      <t xml:space="preserve">(br. H02, H03, H04, H05, H09, H10 i H11) </t>
    </r>
  </si>
  <si>
    <t xml:space="preserve">- metalom oklopljena ćelija sa izvlačivim prekidačem za unutrašnju montažu, Kompletno opremljena sa svim neophodnim delovima za spajanje i montažu sa osvetljenjem, grejanjem i ugrađenom mikroprocesorsKom zaštitom </t>
  </si>
  <si>
    <r>
      <t>tip</t>
    </r>
    <r>
      <rPr>
        <b/>
        <sz val="11"/>
        <color theme="1"/>
        <rFont val="Arial"/>
        <family val="2"/>
      </rPr>
      <t>: 8BT2</t>
    </r>
  </si>
  <si>
    <r>
      <t>proizvođač</t>
    </r>
    <r>
      <rPr>
        <b/>
        <sz val="11"/>
        <color theme="1"/>
        <rFont val="Arial"/>
        <family val="2"/>
      </rPr>
      <t xml:space="preserve">: Siemens  </t>
    </r>
  </si>
  <si>
    <t>dimenzija 1200 x 2400 x 2700 mm. Svaka ćelija opremljena je sledećim aparatima:</t>
  </si>
  <si>
    <r>
      <t xml:space="preserve">proizvođač: </t>
    </r>
    <r>
      <rPr>
        <b/>
        <sz val="11"/>
        <color theme="1"/>
        <rFont val="Arial"/>
        <family val="2"/>
      </rPr>
      <t xml:space="preserve">Siemens  </t>
    </r>
  </si>
  <si>
    <t>naznačenog napona 36 kV, naznačene struje 1250 A, moći prekidanja 25 kA/1sec i dinamičke struje 40 kA</t>
  </si>
  <si>
    <t>• strujni merni transformatori , naznačenog napona 36kV, prenosnog odnosa 2x200/5/5 A sa dva jezgra:</t>
  </si>
  <si>
    <t xml:space="preserve">   II 5P15   30 VA</t>
  </si>
  <si>
    <t xml:space="preserve">• zemljospojnik sa signalnim kontaktima </t>
  </si>
  <si>
    <r>
      <t>naznačenog napona 36 kV, I</t>
    </r>
    <r>
      <rPr>
        <b/>
        <i/>
        <vertAlign val="subscript"/>
        <sz val="11"/>
        <color theme="1"/>
        <rFont val="Arial"/>
        <family val="2"/>
      </rPr>
      <t>th</t>
    </r>
    <r>
      <rPr>
        <b/>
        <i/>
        <sz val="11"/>
        <color theme="1"/>
        <rFont val="Arial"/>
        <family val="2"/>
      </rPr>
      <t>=16,5kA, I</t>
    </r>
    <r>
      <rPr>
        <b/>
        <i/>
        <vertAlign val="subscript"/>
        <sz val="11"/>
        <color theme="1"/>
        <rFont val="Arial"/>
        <family val="2"/>
      </rPr>
      <t>dyn</t>
    </r>
    <r>
      <rPr>
        <b/>
        <i/>
        <sz val="11"/>
        <color theme="1"/>
        <rFont val="Arial"/>
        <family val="2"/>
      </rPr>
      <t>=40 kA</t>
    </r>
  </si>
  <si>
    <t>Spisak potrebnih izmena se nalazi u okviru dokumenta Prilog 1.</t>
  </si>
  <si>
    <t xml:space="preserve">B.2.3 </t>
  </si>
  <si>
    <r>
      <t>Elektromontažni radovi na montaži, ugradnji, povezivanju i priključenju</t>
    </r>
    <r>
      <rPr>
        <b/>
        <i/>
        <sz val="11"/>
        <color theme="1"/>
        <rFont val="Arial"/>
        <family val="2"/>
      </rPr>
      <t xml:space="preserve"> Merne ćelije (</t>
    </r>
    <r>
      <rPr>
        <b/>
        <sz val="11"/>
        <color theme="1"/>
        <rFont val="Arial"/>
        <family val="2"/>
      </rPr>
      <t xml:space="preserve">br. H06 i H08) </t>
    </r>
  </si>
  <si>
    <r>
      <t>-</t>
    </r>
    <r>
      <rPr>
        <sz val="11"/>
        <color theme="1"/>
        <rFont val="Arial"/>
        <family val="2"/>
      </rPr>
      <t xml:space="preserve"> </t>
    </r>
    <r>
      <rPr>
        <b/>
        <sz val="11"/>
        <color theme="1"/>
        <rFont val="Arial"/>
        <family val="2"/>
      </rPr>
      <t xml:space="preserve">metalom oklopljena ćelija, Kompletno opremljena sa svim neophodnim delovima za spajanje i montažu sa osvetljenjem, grejanjem i ugrađenom mikroprocesorsKom zaštitom  </t>
    </r>
  </si>
  <si>
    <t>tip: 8BT2</t>
  </si>
  <si>
    <t>dimenzija 1200 x 2400 x 2450 mm. Svaka ćelija opremljena je sledećim aparatima:</t>
  </si>
  <si>
    <t>• strujni merni transformatori , naznačenog napona 36kV, prenosnog odnosa 2x50/5 A sa jednim jezgrom:</t>
  </si>
  <si>
    <t xml:space="preserve">    I    class  5P10 ;  10 VA</t>
  </si>
  <si>
    <t>• naponski merni transformatori, naznačenog napona 36kV, prenosnog odnosa 35/√3/0,1/√3/0,1/3kV sa dva jezgra:</t>
  </si>
  <si>
    <t xml:space="preserve">   I    class 0,5, 20 VA,</t>
  </si>
  <si>
    <t xml:space="preserve">   II    1/3P, 90 VA;</t>
  </si>
  <si>
    <t xml:space="preserve">• kapacitivni indikator napona </t>
  </si>
  <si>
    <r>
      <t xml:space="preserve">• Iz merne ćelije vrši se napajanje kućnog uljnog hermetizovanog energetskog transformatora 35/0.4kV, snage 100kVA, </t>
    </r>
    <r>
      <rPr>
        <b/>
        <sz val="11"/>
        <color theme="1"/>
        <rFont val="Arial"/>
        <family val="2"/>
      </rPr>
      <t>jednožilnim kablovima XHE 49A 3x(1x 150 mm</t>
    </r>
    <r>
      <rPr>
        <b/>
        <vertAlign val="superscript"/>
        <sz val="11"/>
        <color theme="1"/>
        <rFont val="Arial"/>
        <family val="2"/>
      </rPr>
      <t>2</t>
    </r>
    <r>
      <rPr>
        <b/>
        <sz val="11"/>
        <color theme="1"/>
        <rFont val="Arial"/>
        <family val="2"/>
      </rPr>
      <t>)</t>
    </r>
  </si>
  <si>
    <r>
      <t>Montaža podrazumeva postavljanje ćelije na predviđeno mesto, nivelaciju, fiksiranje iste, i povezivanje ćelije primarnim i sekundarnim vezama sa susednim ćelijama, boksom kućnog transformatora i uzemljivačem (sa isporukom potrebnog spojnog materijala,Cu užeta 50mm</t>
    </r>
    <r>
      <rPr>
        <vertAlign val="superscript"/>
        <sz val="11"/>
        <color theme="1"/>
        <rFont val="Arial"/>
        <family val="2"/>
      </rPr>
      <t>2</t>
    </r>
    <r>
      <rPr>
        <sz val="11"/>
        <color theme="1"/>
        <rFont val="Arial"/>
        <family val="2"/>
      </rPr>
      <t>, papučica, i dr. od strane Izvođača)</t>
    </r>
  </si>
  <si>
    <r>
      <t>Spisak potrebnih izmena se nalazi u okviru</t>
    </r>
    <r>
      <rPr>
        <b/>
        <sz val="11"/>
        <color theme="1"/>
        <rFont val="Arial"/>
        <family val="2"/>
      </rPr>
      <t xml:space="preserve"> </t>
    </r>
    <r>
      <rPr>
        <sz val="11"/>
        <color theme="1"/>
        <rFont val="Arial"/>
        <family val="2"/>
      </rPr>
      <t>dokumenta Prilog 1.</t>
    </r>
  </si>
  <si>
    <t xml:space="preserve">B.2.4  </t>
  </si>
  <si>
    <r>
      <t>Elektromontažni radovi na montaži, ugradnji, povezivanju i priključenju</t>
    </r>
    <r>
      <rPr>
        <b/>
        <i/>
        <sz val="11"/>
        <color theme="1"/>
        <rFont val="Arial"/>
        <family val="2"/>
      </rPr>
      <t xml:space="preserve"> Spojne ćelije </t>
    </r>
    <r>
      <rPr>
        <b/>
        <sz val="11"/>
        <color theme="1"/>
        <rFont val="Arial"/>
        <family val="2"/>
      </rPr>
      <t xml:space="preserve">(br. H07) </t>
    </r>
  </si>
  <si>
    <t xml:space="preserve">- metalom oklopljena ćelija sa izvlačivim prekidačem za unutrašnju montažu, Kompletno opremljena sa svim neophodnim delovima za spajanje i montažu sa osvetljenjem i grejanjem sa ugrađenom mikroprocesorsKom zaštitom </t>
  </si>
  <si>
    <t>dimenzija 1200 x 2400 x 2450 mm. Ćelija je opremljena sledećim aparatima:</t>
  </si>
  <si>
    <r>
      <t>Montaža podrazumeva postavljanje ćelije na predviđeno mesto, nivelaciju, fiksiranje iste, i povezivanje ćelije primarnim i sekundarnim vezama sa susednim ćelijama i uzemljivačem (sa isporukom potrebnog spojnog materijala, Cu užeta 50 mm</t>
    </r>
    <r>
      <rPr>
        <vertAlign val="superscript"/>
        <sz val="11"/>
        <color theme="1"/>
        <rFont val="Arial"/>
        <family val="2"/>
      </rPr>
      <t>2</t>
    </r>
    <r>
      <rPr>
        <sz val="11"/>
        <color theme="1"/>
        <rFont val="Arial"/>
        <family val="2"/>
      </rPr>
      <t>, papučica, i dr. od strane Izvođača)</t>
    </r>
  </si>
  <si>
    <t xml:space="preserve">B.2.5 </t>
  </si>
  <si>
    <r>
      <t>Elektromontažni radovi na montaži, ugradnji, povezivanju i priključenju</t>
    </r>
    <r>
      <rPr>
        <b/>
        <i/>
        <sz val="11"/>
        <color theme="1"/>
        <rFont val="Arial"/>
        <family val="2"/>
      </rPr>
      <t xml:space="preserve"> Prolazne ćelije spojnog mosta i Dodatka spojke ( </t>
    </r>
    <r>
      <rPr>
        <b/>
        <sz val="11"/>
        <color theme="1"/>
        <rFont val="Arial"/>
        <family val="2"/>
      </rPr>
      <t xml:space="preserve">br. H06A i H07A) </t>
    </r>
  </si>
  <si>
    <t xml:space="preserve">- metalom oklopljena ćelija za unutrašnju montažu, dimenzija 1200 x 2400 x 2700 mm Kompletno opremljena sa svim neophodnim delovima za spajanje i montažu. </t>
  </si>
  <si>
    <r>
      <t>Montaža podrazumeva postavljanje ćelije na predviđeno mesto, nivelaciju, fiksiranje iste, i povezivanje ćelije sa susednim ćelijama i Spojnim mostom, uzemljivačem (sa isporukom potrebnog spojnog materijala, Cu užeta 50 mm</t>
    </r>
    <r>
      <rPr>
        <vertAlign val="superscript"/>
        <sz val="11"/>
        <color theme="1"/>
        <rFont val="Arial"/>
        <family val="2"/>
      </rPr>
      <t>2</t>
    </r>
    <r>
      <rPr>
        <sz val="11"/>
        <color theme="1"/>
        <rFont val="Arial"/>
        <family val="2"/>
      </rPr>
      <t>, papučica, i dr. od strane Izvođača).</t>
    </r>
  </si>
  <si>
    <t>B.2.6</t>
  </si>
  <si>
    <r>
      <t>Elektromontažni radovi na montaži, ugradnji, povezivanju i priključenju</t>
    </r>
    <r>
      <rPr>
        <b/>
        <i/>
        <sz val="11"/>
        <color theme="1"/>
        <rFont val="Arial"/>
        <family val="2"/>
      </rPr>
      <t xml:space="preserve"> Spojnog mosta između ćelija  </t>
    </r>
    <r>
      <rPr>
        <b/>
        <sz val="11"/>
        <color theme="1"/>
        <rFont val="Arial"/>
        <family val="2"/>
      </rPr>
      <t xml:space="preserve">br. H06A i H07A </t>
    </r>
  </si>
  <si>
    <t>- metalom oklopljen Spojni most, Kompletno opremljena sa svim neophodnim delovima za spajanje i montažu</t>
  </si>
  <si>
    <r>
      <t xml:space="preserve">Proizvođač: </t>
    </r>
    <r>
      <rPr>
        <b/>
        <sz val="11"/>
        <color theme="1"/>
        <rFont val="Arial"/>
        <family val="2"/>
      </rPr>
      <t>Siemens</t>
    </r>
    <r>
      <rPr>
        <b/>
        <i/>
        <sz val="11"/>
        <color theme="1"/>
        <rFont val="Arial"/>
        <family val="2"/>
      </rPr>
      <t xml:space="preserve"> </t>
    </r>
  </si>
  <si>
    <r>
      <t>Montaža podrazumeva postavljanje spojnog mosta na predviđeno mesto, fiksiranje istog i povezivanje spojnog mosta primarnim vezama sa predviđenim ćelijama i uzemljivačem (sa isporukom potrebnog spojnog materijala, Cu užeta 50mm</t>
    </r>
    <r>
      <rPr>
        <vertAlign val="superscript"/>
        <sz val="11"/>
        <color theme="1"/>
        <rFont val="Arial"/>
        <family val="2"/>
      </rPr>
      <t>2</t>
    </r>
    <r>
      <rPr>
        <sz val="11"/>
        <color theme="1"/>
        <rFont val="Arial"/>
        <family val="2"/>
      </rPr>
      <t>, papučica, i dr. od strane Izvođača).</t>
    </r>
  </si>
  <si>
    <t>B.2.7</t>
  </si>
  <si>
    <t xml:space="preserve">Elektromontažni radovi na montaži, ugradnji, povezivanju i priključenju boksa kućnog transformatora 35/0.4kV, snage 100kVA </t>
  </si>
  <si>
    <t xml:space="preserve">- metalom oklopljeni orman - boks za unutrašnju montažu, dimenzija (2200+100)x1700x1700mm sa kućnim  uljnim hermetizovanim energetskim transformatorom 35/0.4kV, snage 100kVA, sprege Dyn5, hlađenje ONAN i uljnom kadom </t>
  </si>
  <si>
    <r>
      <t>proizvođač</t>
    </r>
    <r>
      <rPr>
        <sz val="11"/>
        <color theme="1"/>
        <rFont val="Arial"/>
        <family val="2"/>
      </rPr>
      <t xml:space="preserve"> : </t>
    </r>
    <r>
      <rPr>
        <b/>
        <sz val="11"/>
        <color theme="1"/>
        <rFont val="Arial"/>
        <family val="2"/>
      </rPr>
      <t>Simens</t>
    </r>
  </si>
  <si>
    <t>tip: 4HB5080-3LA05</t>
  </si>
  <si>
    <t>Prema tehničkoj dokumentaciji, koju poseduje Naručilac, potrebno je izvršiti sledeće radove na modifikaciji boksa kućnog transformatora:</t>
  </si>
  <si>
    <r>
      <t>-</t>
    </r>
    <r>
      <rPr>
        <sz val="7"/>
        <color theme="1"/>
        <rFont val="Times New Roman"/>
        <family val="1"/>
      </rPr>
      <t xml:space="preserve">       </t>
    </r>
    <r>
      <rPr>
        <b/>
        <sz val="11"/>
        <color theme="1"/>
        <rFont val="Arial"/>
        <family val="2"/>
      </rPr>
      <t>Zamena postojeće uljne kade novom dimenzija 11,35x12x1,6 dm</t>
    </r>
  </si>
  <si>
    <r>
      <t>-</t>
    </r>
    <r>
      <rPr>
        <sz val="7"/>
        <color theme="1"/>
        <rFont val="Times New Roman"/>
        <family val="1"/>
      </rPr>
      <t xml:space="preserve">       </t>
    </r>
    <r>
      <rPr>
        <b/>
        <sz val="11"/>
        <color theme="1"/>
        <rFont val="Arial"/>
        <family val="2"/>
      </rPr>
      <t>Ugradnja šina U profila na novu uljnu kadu za montažu transformatora</t>
    </r>
  </si>
  <si>
    <r>
      <t>-</t>
    </r>
    <r>
      <rPr>
        <sz val="7"/>
        <color theme="1"/>
        <rFont val="Times New Roman"/>
        <family val="1"/>
      </rPr>
      <t xml:space="preserve">       </t>
    </r>
    <r>
      <rPr>
        <b/>
        <sz val="11"/>
        <color theme="1"/>
        <rFont val="Arial"/>
        <family val="2"/>
      </rPr>
      <t>Zamena postojećih stranica kućišta u kojima su napravljeni otvori za ventilaciju (nedovoljnog kapaciteta za hlađenje)</t>
    </r>
  </si>
  <si>
    <r>
      <t>-</t>
    </r>
    <r>
      <rPr>
        <sz val="7"/>
        <color theme="1"/>
        <rFont val="Times New Roman"/>
        <family val="1"/>
      </rPr>
      <t xml:space="preserve">       </t>
    </r>
    <r>
      <rPr>
        <b/>
        <sz val="11"/>
        <color theme="1"/>
        <rFont val="Arial"/>
        <family val="2"/>
      </rPr>
      <t>Otvaranje novih otvora za ugradnju prestrujnih žaluzina prema projektnoj dokumentaciji</t>
    </r>
  </si>
  <si>
    <r>
      <t>-</t>
    </r>
    <r>
      <rPr>
        <sz val="7"/>
        <color theme="1"/>
        <rFont val="Times New Roman"/>
        <family val="1"/>
      </rPr>
      <t xml:space="preserve">       </t>
    </r>
    <r>
      <rPr>
        <b/>
        <sz val="11"/>
        <color theme="1"/>
        <rFont val="Arial"/>
        <family val="2"/>
      </rPr>
      <t>Ugradnja novih prestrujnih žaluzina dimenzija 625x425 (6 žaluzina u donjoj zoni i 3 žaluzine u gornjoj zoni boksa)</t>
    </r>
  </si>
  <si>
    <r>
      <t>-</t>
    </r>
    <r>
      <rPr>
        <sz val="7"/>
        <color theme="1"/>
        <rFont val="Times New Roman"/>
        <family val="1"/>
      </rPr>
      <t xml:space="preserve">       </t>
    </r>
    <r>
      <rPr>
        <b/>
        <sz val="11"/>
        <color theme="1"/>
        <rFont val="Arial"/>
        <family val="2"/>
      </rPr>
      <t>Izrada novih otvora za prodor energetskih i signalnih kablova prema dimenzijama kablovskih uvodnica potrebnih za uvod primarnih, sekundarnih i signalnih kablova (zavisno od orijentacije kućnog transformatora u boksu)</t>
    </r>
  </si>
  <si>
    <r>
      <t>-</t>
    </r>
    <r>
      <rPr>
        <sz val="7"/>
        <color theme="1"/>
        <rFont val="Times New Roman"/>
        <family val="1"/>
      </rPr>
      <t xml:space="preserve">       </t>
    </r>
    <r>
      <rPr>
        <b/>
        <sz val="11"/>
        <color theme="1"/>
        <rFont val="Arial"/>
        <family val="2"/>
      </rPr>
      <t>Uraditi zaštitu novih elemenata antikorozivnim premazom koji je otporan za ceo opseg temperature trafo ulja</t>
    </r>
  </si>
  <si>
    <r>
      <t>-</t>
    </r>
    <r>
      <rPr>
        <sz val="7"/>
        <color theme="1"/>
        <rFont val="Times New Roman"/>
        <family val="1"/>
      </rPr>
      <t xml:space="preserve">       </t>
    </r>
    <r>
      <rPr>
        <b/>
        <sz val="11"/>
        <color theme="1"/>
        <rFont val="Arial"/>
        <family val="2"/>
      </rPr>
      <t>Izrada natpisne pločice identične onoj na samom transformatoru i postavljanje na spoljnu stranu oklopa</t>
    </r>
  </si>
  <si>
    <r>
      <t xml:space="preserve">Montaža podrazumeva postavljanje trafo boksa na predviđeno mesto, fiksiranje istog, ugradnju i učvršćenje energetskog transformatora, primarno i sekundarno povezivanje transformatora, povezivanje zaštite transformatora. Kućni transformator </t>
    </r>
    <r>
      <rPr>
        <i/>
        <sz val="11"/>
        <color theme="1"/>
        <rFont val="Arial"/>
        <family val="2"/>
      </rPr>
      <t>35/0.4kV, snage 100kVA</t>
    </r>
    <r>
      <rPr>
        <sz val="11"/>
        <color theme="1"/>
        <rFont val="Arial"/>
        <family val="2"/>
      </rPr>
      <t xml:space="preserve"> napaja se </t>
    </r>
    <r>
      <rPr>
        <i/>
        <sz val="11"/>
        <color theme="1"/>
        <rFont val="Arial"/>
        <family val="2"/>
      </rPr>
      <t xml:space="preserve">Iz merne ćelije, </t>
    </r>
    <r>
      <rPr>
        <sz val="11"/>
        <color theme="1"/>
        <rFont val="Arial"/>
        <family val="2"/>
      </rPr>
      <t>jednožilnim kablovima XHE 49A 3x(1x 150 mm</t>
    </r>
    <r>
      <rPr>
        <vertAlign val="superscript"/>
        <sz val="11"/>
        <color theme="1"/>
        <rFont val="Arial"/>
        <family val="2"/>
      </rPr>
      <t>2</t>
    </r>
    <r>
      <rPr>
        <sz val="11"/>
        <color theme="1"/>
        <rFont val="Arial"/>
        <family val="2"/>
      </rPr>
      <t>). Izvršiti povezivanje opreme i trafo boksa sa uzemljivačem (sa isporukom potrebnog spojnog materijala, Cu užeta 50mm</t>
    </r>
    <r>
      <rPr>
        <vertAlign val="superscript"/>
        <sz val="11"/>
        <color theme="1"/>
        <rFont val="Arial"/>
        <family val="2"/>
      </rPr>
      <t>2</t>
    </r>
    <r>
      <rPr>
        <sz val="11"/>
        <color theme="1"/>
        <rFont val="Arial"/>
        <family val="2"/>
      </rPr>
      <t>, papučica, i dr. od strane Izvođača).</t>
    </r>
  </si>
  <si>
    <t>Poreska osnovica za poziciju B.2:</t>
  </si>
  <si>
    <t>Porez na dodatu vrednost za poziciju B.2:</t>
  </si>
  <si>
    <t>Ukupna cena za poziciju B.2:</t>
  </si>
  <si>
    <t>B.3 IZVODNI 35 kV KABLOVSKI VODOVI RASPLET 35 kV</t>
  </si>
  <si>
    <t>Isporuka i izgradnja 35 kV kablovskog raspleta. Svi transportni troškovi treba da budu uračunati u cenu.</t>
  </si>
  <si>
    <t>Radovi i oprema koju isporučuje izvođač</t>
  </si>
  <si>
    <t>B.3.1</t>
  </si>
  <si>
    <r>
      <t xml:space="preserve">Isporuka i ugradnja kabla XHE 49-A 1x150mm², 20/35kV, sa aluminijumskim provodnikom, sa aluminijumskom folijom koja sprečava prodor vode i bubreće trake koja sprečava širenje vode duž kabla. </t>
    </r>
    <r>
      <rPr>
        <sz val="11"/>
        <color theme="1"/>
        <rFont val="Arial"/>
        <family val="2"/>
      </rPr>
      <t>Kabl treba da napoji DV 35 kV Krepoljin-Žagubica sa jednom žilom po fazi i jednom rezervnom žilom. Kablovi moraju biti iz jednog komada po fazi.</t>
    </r>
  </si>
  <si>
    <t>B.3.2</t>
  </si>
  <si>
    <r>
      <t xml:space="preserve">Isporuka i ugradnja kabla XHE 49-A 1x150mm², 20/35kV, sa aluminijumskim provodnikom, sa aluminijumskom folijom koja sprečava prodor vode i bubreće trake koja sprečava širenje vode duž kabla. </t>
    </r>
    <r>
      <rPr>
        <sz val="11"/>
        <color theme="1"/>
        <rFont val="Arial"/>
        <family val="2"/>
      </rPr>
      <t>Kabl treba da napoji DV 35 kV Petrovac 1 sa jednom žilom po fazi i jednom rezervnom žilom. Kablovi moraju biti iz jednog komada po fazi.</t>
    </r>
  </si>
  <si>
    <t>B.3.3</t>
  </si>
  <si>
    <r>
      <t xml:space="preserve">Isporuka i ugradnja kabla XHE 49-A 1x150mm², 20/35kV, sa aluminijumskim provodnikom, sa aluminijumskom folijom koja sprečava prodor vode i bubreće trake koja sprečava širenje vode duž kabla. </t>
    </r>
    <r>
      <rPr>
        <sz val="11"/>
        <color theme="1"/>
        <rFont val="Arial"/>
        <family val="2"/>
      </rPr>
      <t>Kabl treba da napoji DV 35 kV Kalište sa jednom žilom po fazi i jednom rezervnom žilom. Kablovi moraju biti iz jednog komada po fazi.</t>
    </r>
  </si>
  <si>
    <t>B.3.4</t>
  </si>
  <si>
    <t>Isporuka i ugradnja kablovskih završnica za spoljnu montažu na ekranizovanom kablu 35kV XHE 49-A 150mm² (20/35kV).</t>
  </si>
  <si>
    <t>Priključenje kablova na 35 kV dalekovodnim stubovima.</t>
  </si>
  <si>
    <t>B.3.5</t>
  </si>
  <si>
    <t xml:space="preserve">Isporuka i ugradnja čeličnih pocinkovanih konzola za ugradnju tri odvodnika prenapona 35 kV na dalekovodnom stubu.  </t>
  </si>
  <si>
    <t>B.3.6</t>
  </si>
  <si>
    <t>Isporuka i ugradnja metal oksidnog odvodnika prenapona, bez iskrišta, za spoljnu montažu, 35kV, sledećih karakteristika:</t>
  </si>
  <si>
    <t>- nazivni napon 35kV</t>
  </si>
  <si>
    <t>- trajni radni napon 30kV</t>
  </si>
  <si>
    <t>- naznačena struja odvođenja 10 kA,8/20 ms</t>
  </si>
  <si>
    <r>
      <t>Opremu isporučuje Izvođač.</t>
    </r>
    <r>
      <rPr>
        <b/>
        <sz val="11"/>
        <color theme="1"/>
        <rFont val="Arial"/>
        <family val="2"/>
      </rPr>
      <t xml:space="preserve"> </t>
    </r>
  </si>
  <si>
    <t>B.3.7</t>
  </si>
  <si>
    <t xml:space="preserve">Isporuka i ugradnja mehaničke zaštite za </t>
  </si>
  <si>
    <t>4 jednožilna kabla tipa XHE 49-A 1x150mm², 20/35kV na stubu.</t>
  </si>
  <si>
    <t>B.3.8</t>
  </si>
  <si>
    <t>B.3.9</t>
  </si>
  <si>
    <t>Isporuka i ugradnja kablovskih završnica za unutrašnju montažu na ekranizovanom kablu 35kV XHE 49-A 150mm² (20/35kV).</t>
  </si>
  <si>
    <t>Priključenje kablova u vodnim 35 kV ćelijama.</t>
  </si>
  <si>
    <t>B.3.10</t>
  </si>
  <si>
    <t>Isporuka i ugradnja GAL štitnika. GAL štitnici se ugrađuju iznad položenih 35 kV kablova: jedan GAL štitnik po metru iznad snopa od tri jednožilna kabla i jedan GAL štitnik po metru iznad jednog jednožilnog kabla koji predstavlja rezervu.</t>
  </si>
  <si>
    <r>
      <t>Opremu isporučuje Izvođač.</t>
    </r>
    <r>
      <rPr>
        <b/>
        <sz val="11"/>
        <color theme="1"/>
        <rFont val="Arial"/>
        <family val="2"/>
      </rPr>
      <t xml:space="preserve">    </t>
    </r>
  </si>
  <si>
    <t>B.3.11</t>
  </si>
  <si>
    <t xml:space="preserve">Isporuka i ugradnja POZOR trake. POZOR traka se postavlja na 0,4 m iznad položenih 35 kV kablova: jedna POZOR traka po metru iznad snopa od tri jednožilna kabla i jedna POZOR traka po metru iznad jednog jednožilnog kabla koji predstavlja rezervu. </t>
  </si>
  <si>
    <t>B.3.12</t>
  </si>
  <si>
    <t>Građevinski radovi na sečenju nearmiranog betona debljine do 10 cm.</t>
  </si>
  <si>
    <t>B.3.13</t>
  </si>
  <si>
    <t>Građevinski radovi na razbijanju površina od armiranog i nearmiranog betona debljine od 15 cm do 20 cm, sa odvozom šuta na lokalnu deponiju udaljenosti do 30 km.</t>
  </si>
  <si>
    <t>B.3.14</t>
  </si>
  <si>
    <t xml:space="preserve">Iskop zemlje za izradu kablovskog rova za polaganje kablova dubine 1,1m, širine na dnu rova 0,8m; isporuka i ugradnja sloja peska u kablovski rov 10 cm ispod i 10 cm iznad kablova, zatrpavanje kablovskog rova zemljom iz iskopa u slojevima od po 30 cm iznad posteljice; odvoz viška zemlje iz iskopa na lokalnu deponiju udaljenosti do 30 km.  </t>
  </si>
  <si>
    <t>B.3.15</t>
  </si>
  <si>
    <t xml:space="preserve">Iskop zemlje za izradu kablovskog rova za polaganje kablova dubine 0,8 m, širine na dnu rova 0,5m, isporuka i ugradnja sloja peska u kablovski rov 10 cm ispod i 10 cm iznad kablova, zatrpavanje kablovskog rova zemljom iz iskopa u slojevima od po 30 cm iznad posteljice; odvoz viška zemlje iz iskopa na lokalnu deponiju udaljenosti do 30 km.  </t>
  </si>
  <si>
    <t>B.3.16</t>
  </si>
  <si>
    <t xml:space="preserve">Iskop zemlje za izradu kablovske kanalizacije: dubina rova 0,8 m, širina na dnu rova 1,4 m; izrada kablovske kanalizacije sa 6 otvora prečnika 160 mm betonom MB 20, isporuka i ugradnja sloja šljunka, odvoz zemlje iz iskopa na lokalnu deponiju udaljenosti do 30 km.  </t>
  </si>
  <si>
    <t>B.3.17</t>
  </si>
  <si>
    <t xml:space="preserve">Iskop zemlje za izradu kablovske kanalizacije: dubina rova 0,8 m, širina na dnu rova 1,0 m; izrada kablovske kanalizacije sa 4 otvora prečnika 160 mm betonom MB 20, isporuka i ugradnja sloja šljunka, odvoz zemlje iz iskopa na lokalnu deponiju udaljenosti do 30 km.  </t>
  </si>
  <si>
    <t>B.3.18</t>
  </si>
  <si>
    <t>Isporuka i ugradnja pločica za obeležavanje trase kablovskog voda na regulisanom terenu.</t>
  </si>
  <si>
    <r>
      <t xml:space="preserve">Isporuka i ugradnja kablovskog zaptivnog sistema koji se sastoji od okvira za ugradnju u zid, zaptivnih uvodnica i zaptivnih modula (za ukupno 28 jednožilnih kablova tipa XHE 49-A 1x150mm², 20/35kV).  </t>
    </r>
    <r>
      <rPr>
        <sz val="11"/>
        <color theme="1"/>
        <rFont val="Arial"/>
        <family val="2"/>
      </rPr>
      <t xml:space="preserve">Okviri zaptivnih uvodnice za ugradnju u zid postavljaju se na predviđeno mesto u oplati prilikom betoniranja. </t>
    </r>
  </si>
  <si>
    <t>Isporuka i ugradnja po komadu zaptivnog Sistema.</t>
  </si>
  <si>
    <t>Poreska osnovica za poziciju B.3:</t>
  </si>
  <si>
    <t>Porez na dodatu vrednost za poziciju B.3:</t>
  </si>
  <si>
    <t>Ukupna cena za poziciju B.3:</t>
  </si>
  <si>
    <t>B.4 UKLAPANJE POSTOJEĆIH 35 kV VODOVA U NOVI RASPLET 35 kV</t>
  </si>
  <si>
    <t>Isporuka i izgradnja 35 kV nadzemnog raspleta sa uklapanjem sa postojećom mrežom. Svi transportni troškovi treba da budu uračunati u cenu.</t>
  </si>
  <si>
    <t>B.4.1</t>
  </si>
  <si>
    <t>Isporuka i ugradnja AlČe užeta SRPS N.C1.351-95/15-Al/Č (26x2.15+7x1.67).</t>
  </si>
  <si>
    <t xml:space="preserve">Ugradnja podrazumeva pripremu užeta, postavljanje spojne opreme i povezivanje </t>
  </si>
  <si>
    <t>B.4.2</t>
  </si>
  <si>
    <r>
      <t>Isporuka i ugradnja zaštitnog užeta Če III 35 mm</t>
    </r>
    <r>
      <rPr>
        <b/>
        <vertAlign val="superscript"/>
        <sz val="11"/>
        <color theme="1"/>
        <rFont val="Arial"/>
        <family val="2"/>
      </rPr>
      <t>2</t>
    </r>
    <r>
      <rPr>
        <b/>
        <sz val="11"/>
        <color theme="1"/>
        <rFont val="Arial"/>
        <family val="2"/>
      </rPr>
      <t>.</t>
    </r>
  </si>
  <si>
    <t>B.4.3</t>
  </si>
  <si>
    <t>Opremu isporučuje  Izvođač</t>
  </si>
  <si>
    <r>
      <t>- Izolatorski lanac je dvostruki, zatezni, pojačani (DZp), sastavljen od silikonskih izolatora, sličnih tipu "Elbi"- Valjevo ZNSI 36 kV pojačani (2 kom.) u odgovarajućoj armaturi sa zateznom klinastom stezaljKom za Al/Č 95/15mm</t>
    </r>
    <r>
      <rPr>
        <b/>
        <vertAlign val="superscript"/>
        <sz val="11"/>
        <color theme="1"/>
        <rFont val="Arial"/>
        <family val="2"/>
      </rPr>
      <t>2</t>
    </r>
    <r>
      <rPr>
        <b/>
        <sz val="11"/>
        <color theme="1"/>
        <rFont val="Arial"/>
        <family val="2"/>
      </rPr>
      <t>. Vešanje na stub preko zastavice.</t>
    </r>
  </si>
  <si>
    <t>B.4.4</t>
  </si>
  <si>
    <t>Isporuka i ugradnja jednostrukog zateznog izolatorskog lanaca.</t>
  </si>
  <si>
    <r>
      <t>- Izolatorski lanac je jednostruki, zatezni (JZ), sastavljen od silikonskih izolatora sličnih tipu "Elbi"-Valjevo ZNSI 36 kV (1 kom.) u odgovarajućoj armaturi sa zateznom klinastom stezaljkom za Al/Č 95/15 mm</t>
    </r>
    <r>
      <rPr>
        <b/>
        <vertAlign val="superscript"/>
        <sz val="11"/>
        <color theme="1"/>
        <rFont val="Arial"/>
        <family val="2"/>
      </rPr>
      <t>2</t>
    </r>
    <r>
      <rPr>
        <b/>
        <sz val="11"/>
        <color theme="1"/>
        <rFont val="Arial"/>
        <family val="2"/>
      </rPr>
      <t>.</t>
    </r>
  </si>
  <si>
    <t>Vešanje na stub preko zastavice.</t>
  </si>
  <si>
    <t>B.4.5</t>
  </si>
  <si>
    <r>
      <t>Isporuka i ugradnja sklopa za zatezno pričvršćenje zaštitnog užeta Č 35 mm</t>
    </r>
    <r>
      <rPr>
        <b/>
        <vertAlign val="superscript"/>
        <sz val="11"/>
        <color theme="1"/>
        <rFont val="Arial"/>
        <family val="2"/>
      </rPr>
      <t>2</t>
    </r>
    <r>
      <rPr>
        <b/>
        <sz val="11"/>
        <color theme="1"/>
        <rFont val="Arial"/>
        <family val="2"/>
      </rPr>
      <t xml:space="preserve"> na zateznom stubu sa jedne strane.</t>
    </r>
  </si>
  <si>
    <t>B.4.6</t>
  </si>
  <si>
    <r>
      <t>Isporuka i ugradnja Kompresione spojnice za nastavak provodnika Al/Č 95/15 mm</t>
    </r>
    <r>
      <rPr>
        <b/>
        <vertAlign val="superscript"/>
        <sz val="11"/>
        <color theme="1"/>
        <rFont val="Arial"/>
        <family val="2"/>
      </rPr>
      <t>2</t>
    </r>
    <r>
      <rPr>
        <b/>
        <sz val="11"/>
        <color theme="1"/>
        <rFont val="Arial"/>
        <family val="2"/>
      </rPr>
      <t>.</t>
    </r>
  </si>
  <si>
    <t>B.4.7</t>
  </si>
  <si>
    <r>
      <t>Isporuka i ugradnja Kompresione spojnice za popravak provodnika Al/Č 95/15 mm</t>
    </r>
    <r>
      <rPr>
        <b/>
        <vertAlign val="superscript"/>
        <sz val="11"/>
        <color theme="1"/>
        <rFont val="Arial"/>
        <family val="2"/>
      </rPr>
      <t>2</t>
    </r>
    <r>
      <rPr>
        <b/>
        <sz val="11"/>
        <color theme="1"/>
        <rFont val="Arial"/>
        <family val="2"/>
      </rPr>
      <t>.</t>
    </r>
  </si>
  <si>
    <t>B.4.8</t>
  </si>
  <si>
    <r>
      <t>Isporuka i ugradnja Kompresione spojnice za popravak zaštitnog užeta Č 35 mm</t>
    </r>
    <r>
      <rPr>
        <b/>
        <vertAlign val="superscript"/>
        <sz val="11"/>
        <color theme="1"/>
        <rFont val="Arial"/>
        <family val="2"/>
      </rPr>
      <t>2</t>
    </r>
    <r>
      <rPr>
        <b/>
        <sz val="11"/>
        <color theme="1"/>
        <rFont val="Arial"/>
        <family val="2"/>
      </rPr>
      <t>.</t>
    </r>
  </si>
  <si>
    <t>B.4.9</t>
  </si>
  <si>
    <t>Isporuka i ugradnja strujne stezaljke Al opsega prečnika 70-95 mm² za izradu strujnih mostova.</t>
  </si>
  <si>
    <t>B.4.10</t>
  </si>
  <si>
    <t>Isporuka i ugradnja stezaljke za uzemljenje žica - žica sa zavrtnjem.</t>
  </si>
  <si>
    <t>B.4.11</t>
  </si>
  <si>
    <t>Isporuka i ugradnja opomenske tablice sa oznakom broja stuba. Obračun po stubu.</t>
  </si>
  <si>
    <t xml:space="preserve"> Opremu isporučuje  Izvođač</t>
  </si>
  <si>
    <t>B.4.12</t>
  </si>
  <si>
    <t>Isporuka i ugradnja tablica za oznaku faza. Obračun po stubu.</t>
  </si>
  <si>
    <t>set</t>
  </si>
  <si>
    <t>B.4.13</t>
  </si>
  <si>
    <t>Isporuka i ugradnja zastavice.</t>
  </si>
  <si>
    <t>Poreska osnovica za poziciju B.4:</t>
  </si>
  <si>
    <t>Porez na dodatu vrednost za poziciju B.4:</t>
  </si>
  <si>
    <t>Ukupna cena za poziciju B.4:</t>
  </si>
  <si>
    <t>B.5 ISPORUKA I UGRADNJA SITNOG NESPECIFICIRANOG MATERIJALA U POSTROJENJU 35 kV</t>
  </si>
  <si>
    <t>Svi transportni troškovi treba da budu uračunati u cenu.</t>
  </si>
  <si>
    <t>B.5. 1</t>
  </si>
  <si>
    <t>Isporuka i montaža kablovskog pribora, brojeva, natpisnih pločica, nosača kablova, šrafovske opreme, sitne metalne galanterije, nalepnica, natpisa, oznaka, upozoravajućih i opomenskih tablica, uputstava i dr.</t>
  </si>
  <si>
    <t>Poreska osnovica za poziciju B.5:</t>
  </si>
  <si>
    <t>Porez na dodatu vrednost za poziciju B.5:</t>
  </si>
  <si>
    <t>Ukupna cena za poziciju B.5:</t>
  </si>
  <si>
    <t>B.6 NEPREDVIĐENI RADOVI U POSTROJENJU 35 kV</t>
  </si>
  <si>
    <t>(a koji nisu specificirani u prethodnim pozicijama)</t>
  </si>
  <si>
    <t>Radovi i materijal</t>
  </si>
  <si>
    <t>B.6.1</t>
  </si>
  <si>
    <t>B.6.2</t>
  </si>
  <si>
    <r>
      <t>Cenu dati po m</t>
    </r>
    <r>
      <rPr>
        <b/>
        <vertAlign val="superscript"/>
        <sz val="11"/>
        <color theme="1"/>
        <rFont val="Arial"/>
        <family val="2"/>
      </rPr>
      <t>2</t>
    </r>
    <r>
      <rPr>
        <b/>
        <sz val="11"/>
        <color theme="1"/>
        <rFont val="Arial"/>
        <family val="2"/>
      </rPr>
      <t xml:space="preserve"> konstukcije sa materijalom</t>
    </r>
  </si>
  <si>
    <t>Poreska osnovica za poziciju B.6:</t>
  </si>
  <si>
    <t>Porez na dodatu vrednost za poziciju B.6:</t>
  </si>
  <si>
    <t>Ukupna cena za poziciju B.6:</t>
  </si>
  <si>
    <r>
      <t>C.</t>
    </r>
    <r>
      <rPr>
        <b/>
        <sz val="7"/>
        <color theme="1"/>
        <rFont val="Times New Roman"/>
        <family val="1"/>
      </rPr>
      <t xml:space="preserve">  </t>
    </r>
    <r>
      <rPr>
        <b/>
        <sz val="14"/>
        <color theme="1"/>
        <rFont val="Arial"/>
        <family val="2"/>
      </rPr>
      <t>SISTEM ZAŠTITE I UPRAVLJANJA ZA POSTROJENJE 110kV, 35kV, TRANSFORMACIJU 110/35kV,</t>
    </r>
    <r>
      <rPr>
        <b/>
        <sz val="14"/>
        <color rgb="FFFF0000"/>
        <rFont val="Arial"/>
        <family val="2"/>
      </rPr>
      <t xml:space="preserve"> </t>
    </r>
    <r>
      <rPr>
        <b/>
        <sz val="14"/>
        <color theme="1"/>
        <rFont val="Arial"/>
        <family val="2"/>
      </rPr>
      <t xml:space="preserve">STANIČNO UPRAVLJANJE, OBRAČUNSKO MERENJE  I POSTROJENJE SOPSTVENE POTROŠNJE   </t>
    </r>
  </si>
  <si>
    <t>C.1 DEMONTAŽA SISTEMA ZAŠTITE I UPRAVLJANJA ZA POSTROJENJE 110kV, 35kV I TRANSFORMACIJU 110/35kV</t>
  </si>
  <si>
    <t xml:space="preserve">C.1.1  </t>
  </si>
  <si>
    <t xml:space="preserve">Demontaža Kompletne Komandne table u pogonskoj prostoriji postojeće pogonske zgrade za sva polja 110 kV postrojenja od E01 do E10 </t>
  </si>
  <si>
    <t xml:space="preserve">C.1.2  </t>
  </si>
  <si>
    <t xml:space="preserve">Demontaža Kompletne Komandne table u pogonskoj prostoriji postojeće pogonske zgrade za sva polja 35kV  postrojenja od H01 do H12 </t>
  </si>
  <si>
    <t xml:space="preserve">C.1.3  </t>
  </si>
  <si>
    <t xml:space="preserve">Demontaža Kompletnih relejnih stalaka i relejnih ormana u relejnoj prostoriji postojeće pogonske zgrade za sva polja 110 kV postrojenja od E01 do E10 </t>
  </si>
  <si>
    <t xml:space="preserve">C.1.4  </t>
  </si>
  <si>
    <t>Demontaža Kompletnih relejnih stalaka u relejnoj prostoriji postojeće pogonske zgrade za sva polja 35kV  postrojenja od H01 do H12</t>
  </si>
  <si>
    <t>C.1.5</t>
  </si>
  <si>
    <t>Demontaža ormana  galvanskog razdvajanja</t>
  </si>
  <si>
    <t>C.1.6</t>
  </si>
  <si>
    <t>Demontaža ormana VF Komunikacije</t>
  </si>
  <si>
    <t>C.1.7</t>
  </si>
  <si>
    <t>Demontaža ormana  prilagođenja signala</t>
  </si>
  <si>
    <t>C.1.8</t>
  </si>
  <si>
    <t>Demontaža stalka razvoda jednosmernog napona</t>
  </si>
  <si>
    <t>C.1.9</t>
  </si>
  <si>
    <t>Demontaža stalka  razvoda naizmeničnog napona</t>
  </si>
  <si>
    <t>C.1.10</t>
  </si>
  <si>
    <t>Demontaža ormana  invertorskog razvoda</t>
  </si>
  <si>
    <t>C.1.11</t>
  </si>
  <si>
    <t>Demontaža ispravljača jednosmernog napona</t>
  </si>
  <si>
    <t>C.1.12</t>
  </si>
  <si>
    <t xml:space="preserve">Demontaža stacionarne akumulatorske baterije </t>
  </si>
  <si>
    <t>C.1.13</t>
  </si>
  <si>
    <t>Demontaža relejnog stalka  signalizacije</t>
  </si>
  <si>
    <t>C.1.14</t>
  </si>
  <si>
    <t>Demontaža ormana  RTU - ATLAS</t>
  </si>
  <si>
    <t>C.1.15</t>
  </si>
  <si>
    <t xml:space="preserve">Demontaža ormana obračunskog merenja </t>
  </si>
  <si>
    <t>C.1.16</t>
  </si>
  <si>
    <t>Demontaža, razvezivanje i izvlačenje Komandnih, mernih, signalnih i Komunikacionih kablova, ožičenja i kablovskih međuveza sistema zaštite i upravljanja za sva polja 110 kV postrojenja od E01 do E10 u kontrolnoj, relejnoj i prostoriji za smeštaj Komunikacione opreme u postojećoj pogonskoj zgradi</t>
  </si>
  <si>
    <t>C.1.17</t>
  </si>
  <si>
    <t>Demontaža, razvezivanje i izvlačenje Komandnih, mernih, signalnih i Komunikacionih kablova, ožičenja i kablovskih međuveza sistema zaštite i upravljanja za sva polja 35kV postrojenja od H01 do H12 u kontrolnoj, relejnoj i prostoriji za smeštaj Komunikacione opreme u postojećoj pogonskojpogonskoj zgradi</t>
  </si>
  <si>
    <t>C.1.18</t>
  </si>
  <si>
    <t>Demontaža konzola, nosača, regala, kablovskih kanala, poklopaca, kutija i gazišta u Komandnoj, relejnoj i prostoriji za smeštaj Komunikacione opreme u postojecoj pogonskoj zgradi</t>
  </si>
  <si>
    <r>
      <t xml:space="preserve">Poreska osnovica za poziciju </t>
    </r>
    <r>
      <rPr>
        <b/>
        <sz val="11"/>
        <color theme="1"/>
        <rFont val="Arial"/>
        <family val="2"/>
      </rPr>
      <t>C.1</t>
    </r>
    <r>
      <rPr>
        <b/>
        <sz val="12"/>
        <color theme="1"/>
        <rFont val="Arial"/>
        <family val="2"/>
      </rPr>
      <t>:</t>
    </r>
  </si>
  <si>
    <r>
      <t xml:space="preserve">Porez na dodatu vrednost za poziciju </t>
    </r>
    <r>
      <rPr>
        <b/>
        <sz val="11"/>
        <color theme="1"/>
        <rFont val="Arial"/>
        <family val="2"/>
      </rPr>
      <t>C.1</t>
    </r>
    <r>
      <rPr>
        <b/>
        <sz val="12"/>
        <color theme="1"/>
        <rFont val="Arial"/>
        <family val="2"/>
      </rPr>
      <t>:</t>
    </r>
  </si>
  <si>
    <r>
      <t xml:space="preserve">Ukupna cena za poziciju </t>
    </r>
    <r>
      <rPr>
        <b/>
        <sz val="11"/>
        <color theme="1"/>
        <rFont val="Arial"/>
        <family val="2"/>
      </rPr>
      <t>C.1</t>
    </r>
    <r>
      <rPr>
        <b/>
        <sz val="12"/>
        <color theme="1"/>
        <rFont val="Arial"/>
        <family val="2"/>
      </rPr>
      <t>:</t>
    </r>
  </si>
  <si>
    <r>
      <t>C.2 MONTAŽA SISTEMA ZAŠTITE I UPRAVLJANJA ZA POSTROJENJE 110kV I TRANSFORMACIJU 110/35 kV, POVEZIVANJE POSTROJENJA 35kV ORMANA</t>
    </r>
    <r>
      <rPr>
        <b/>
        <sz val="14"/>
        <color rgb="FFFF0000"/>
        <rFont val="Arial"/>
        <family val="2"/>
      </rPr>
      <t xml:space="preserve"> </t>
    </r>
    <r>
      <rPr>
        <b/>
        <sz val="14"/>
        <color theme="1"/>
        <rFont val="Arial"/>
        <family val="2"/>
      </rPr>
      <t>STANIČNOG UPRAVLJANJA, OBRAČUNSKOG MERENJA I POSTROJENJA SOPSTVENE POTROŠNJE</t>
    </r>
  </si>
  <si>
    <t xml:space="preserve">C.2. Transport, ugradnja i povezivanje ormana zaštite i upravljanja sa elementima u dalekovodnim poljima E01, E02, E03, E05, E06, spojnom polju E08 i transformatorskim poljima E09, E10 razvodnog postrojenja 110kV, energetskim transformatorima T01 i T02, transformatorskim ćelijama H01 i H12 razvodnog postrojenja 35kV, razvodom jednosmernog i naizmeničnog napona, invertorskim razvodom i ormanom staničnog upravljanja optičkim kablovima u prstenastoj vezi. Elektromontažni radovi na priključenju i povezivanju postrojenja 35kV sa razvodom jednosmernog i naizmeničnog napona i ormanom staničnog upravljanja optičkim kablovima u prstenastoj vezi, kao i međusobno povezivanje ormana ćelija postrojenja 35kV. Ugradnja i povezivanje ormana staničnog upravljanja sa razvodom jednosmernog i naizmeničnog napona, invertorskim razvodom, svim zaštitno upravljačkim uređajima optičkim kablovima u prstenastoj vezi, opremom za Komunikaciju i kontrolu pristupa i sistemom za dojavu požara. Ugradnja i povezivanje ormana Obračunskog merenja. Ugradnja ormana razvoda naizmeničnog napona. Orman razvoda naizmeničnog napona treba povezati sa elementima razvodnog postrojenja 110kV i 35kV električnim instalacijama postojeće pogonske zgrade kako nove tako i koje su izvedene, ormanom spoljne rasvete, ormanom za filtriranje ulja, ormanom za prepumpavanje vode iz separatora, Komunikacionim uređajima, protivpožarnom centralom, kontrolom pristupa i ormanom staničnog upravljanja. Ugradnja ormana razvoda jednosmernog napona. Orman razvoda  jednosmernog napona treba povezati sa elementima razvodnog postrojenja 110kV i 35kV električnim instalacijama nužne rasvete postojeće pogonske zgrade kako nove tako i koje su izvedene i instalacijama nužne rasvete razvodnog postrojenja 35 kV, AKU baterijom i ormanom staničnog upravljanja. Montaža sa potrebnim formiranjem i povezivanjem stacionarnih akumulatorskih baterija. Ugradnja sa potrebnim povezivanjem i parametriranjem razvoda invertorskog napona. Orman invertorskog napona treba povezati sa razvodom jednosmernog, naizmeničnog napona i ormanom staničnog upravljanja. Montaža podrazumeva isporuku i ugradnju Komandnih, signalnih i optičkih kablova sa odgovarajućim optičkim  konektorima, provodnika za ostvarivanje međusobnih veza između ormana, pribora, igličastih i okastih papučica, nalepnica, oznaka, brojeva, jednopolnih šema i ostale prateće opreme za priključenje i povezivanje Sistema zaštite i upravljanja. Ormani koje poseduje Naručilac ugrađuju se u kontrolnu prostoriju postojeće pogonske zgrade. Za opremu koja se nalazi u magacinu Naručioca  potrebno je izvršiti utovar, transport i istovar na lokaciji TS 110/35 kV ,,Petrovac” u Petrovcu na Mlavi, udaljenosti do 50km. </t>
  </si>
  <si>
    <t xml:space="preserve">  Svi transportni troškovi treba da budu uračunati u cenu.</t>
  </si>
  <si>
    <t>C.2.1 DALEKOVODNO POLJE 110 kV - E01 DV 105/1 TE MORAVA</t>
  </si>
  <si>
    <t xml:space="preserve">Radovi na opremi koju poseduje Naručilac </t>
  </si>
  <si>
    <t xml:space="preserve">C.2.1.0 </t>
  </si>
  <si>
    <t>C.2.1.1</t>
  </si>
  <si>
    <t>Elektromontažni radovi na ugradnji, povezivanju i priključenju slobodnostojećeg ormana za unutrašnju montažu, napravljen od dva puta dekapiranog lima, zaštite IP52, sa staklenim vratima sa prednje strane i obrtnim ramom, sa mogućnošću pristupa opremi sa prednje i zadnje strane, sa ulazom kablova sa donje strane ormana, dimenzija: 800x800x2200mm (širina x dubina x visina)</t>
  </si>
  <si>
    <t xml:space="preserve">Orman je Kompletno ožičen sa ugrađenom opremom prema zahtevu Naručioca. </t>
  </si>
  <si>
    <t>Zaštitno-upravljački uređaji su mikroprocesorski</t>
  </si>
  <si>
    <t xml:space="preserve">proizvođača SEL. </t>
  </si>
  <si>
    <t>Komunikacioni protokol je IEC 61850 - dvostruki optički</t>
  </si>
  <si>
    <t>Orman poseduje Naručilac.</t>
  </si>
  <si>
    <t>C.2.1.2</t>
  </si>
  <si>
    <t xml:space="preserve">Sitne nepredviđene izmene, prepravke i prilagođenje Tehničkoj dokumentaciji ormana zaštite Naručioca sa isporukom i ugradnjom nedostajućeg materjala (redne stezaljke,zaštitni automat, pomoćni rele sa postoljem, PF žica i slično). </t>
  </si>
  <si>
    <t xml:space="preserve">Spisak potrebnih izmena se nalazi u okviru dokumenta Prilog 1. </t>
  </si>
  <si>
    <t>Poreska osnovica za poziciju C.2.1:</t>
  </si>
  <si>
    <t>Porez na dodatu vrednost za poziciju C.2.1:</t>
  </si>
  <si>
    <t>Ukupna cena za poziciju C.2.1</t>
  </si>
  <si>
    <t>C.2.2 DALEKOVODNO POLJE 110 kV - E02 DV 122 B BOR 1</t>
  </si>
  <si>
    <t xml:space="preserve">C.2.2.0 </t>
  </si>
  <si>
    <t>C.2.2.1</t>
  </si>
  <si>
    <t>C.2.2.2</t>
  </si>
  <si>
    <t xml:space="preserve">Sitne nepredviđene izmene, prepravke i prilagođenje Tehničkoj dokumentaciji ormana zaštite Naručioca sa isporukom i ugradnjom nedostajućeg materjala (redne stezaljke,zaštitni automat, pomoćni rele sa postoljem, PF žica i slično)  </t>
  </si>
  <si>
    <t>Poreska osnovica za poziciju C.2.2:</t>
  </si>
  <si>
    <t>Porez na dodatu vrednost za poziciju C.2.2:</t>
  </si>
  <si>
    <t>Ukupna cena za poziciju C.2.2:</t>
  </si>
  <si>
    <t>C.2.3 DALEKOVODNO POLJE 110 kV - E03 DV 102 A/2 POŽAREVAC</t>
  </si>
  <si>
    <t xml:space="preserve">C.2.3.0 </t>
  </si>
  <si>
    <t>C.2.3.1</t>
  </si>
  <si>
    <t>C.2.3.2</t>
  </si>
  <si>
    <t>Poreska osnovica za poziciju C.2.3:</t>
  </si>
  <si>
    <t>Porez na dodatu vrednost za poziciju C.2.3:</t>
  </si>
  <si>
    <t>Ukupna cena za poziciju C.2.3:</t>
  </si>
  <si>
    <t>C.2.4 DALEKOVODNO POLJE 110 kV - E05 DV 102 B/2 POŽAREVAC</t>
  </si>
  <si>
    <t xml:space="preserve">C.2.4.0 </t>
  </si>
  <si>
    <t>C.2.4.1</t>
  </si>
  <si>
    <t>C.2.4.2</t>
  </si>
  <si>
    <t>Poreska osnovica za poziciju C.2.4:</t>
  </si>
  <si>
    <t>Porez na dodatu vrednost za poziciju C.2.4:</t>
  </si>
  <si>
    <t>Ukupna cena za poziciju C.2.4:</t>
  </si>
  <si>
    <t>C.2.5 DALEKOVODNO POLJE 110 kV - E06 DV 128/4 NERESNICA</t>
  </si>
  <si>
    <t xml:space="preserve">C.2.5.0 </t>
  </si>
  <si>
    <t>C.2.5.1</t>
  </si>
  <si>
    <t>C.2.5.2</t>
  </si>
  <si>
    <t>Poreska osnovica za poziciju C.2.5:</t>
  </si>
  <si>
    <t>Porez na dodatu vrednost za poziciju C.2.5:</t>
  </si>
  <si>
    <t>Ukupna cena za poziciju C.2.5:</t>
  </si>
  <si>
    <t xml:space="preserve">C.2.6 SPOJNO POLJE 110 kV - E08 </t>
  </si>
  <si>
    <t xml:space="preserve">C.2.6.0 </t>
  </si>
  <si>
    <t>SPOJNO POLJE 110 kV – E08</t>
  </si>
  <si>
    <t>C.2.6.1</t>
  </si>
  <si>
    <t>C.2.6.2</t>
  </si>
  <si>
    <t>Poreska osnovica za poziciju C.2.6:</t>
  </si>
  <si>
    <t>Porez na dodatu vrednost za poziciju C.2.6:</t>
  </si>
  <si>
    <t>Ukupna cena za poziciju C.2.6:</t>
  </si>
  <si>
    <t>C.2.7 TRANSFORMATORSKO POLJE 110 kV - E09 TRAFO 1</t>
  </si>
  <si>
    <t xml:space="preserve">C.2.7.0 </t>
  </si>
  <si>
    <t>TRANSFORMATORSKO POLJE 110 kV - E09 T01</t>
  </si>
  <si>
    <t>C.2.7.1</t>
  </si>
  <si>
    <t>C.2.7.2</t>
  </si>
  <si>
    <t>Poreska osnovica za poziciju C.2.7:</t>
  </si>
  <si>
    <t>Porez na dodatu vrednost za poziciju C.2.7:</t>
  </si>
  <si>
    <t>Ukupna cena za poziciju C.2.7:</t>
  </si>
  <si>
    <t>C.2.8 TRANSFORMATORSKO POLJE 110 kV – E10 TRAFO 2</t>
  </si>
  <si>
    <t xml:space="preserve">C.2.8.0 </t>
  </si>
  <si>
    <t>TRANSFORMATORSKO POLJE 110 kV – E10 T02</t>
  </si>
  <si>
    <t>C.2.8.1</t>
  </si>
  <si>
    <t>C.2.8.2</t>
  </si>
  <si>
    <t>Poreska osnovica za poziciju C.2.8:</t>
  </si>
  <si>
    <t>Porez na dodatu vrednost za poziciju C.2.8:</t>
  </si>
  <si>
    <t>Ukupna cena za poziciju C.2.8:</t>
  </si>
  <si>
    <t>C.2.9 ORMAN STANIČNOG UPRAVLJANJA</t>
  </si>
  <si>
    <t>C.2.9.0</t>
  </si>
  <si>
    <t>ORMAN STANIČNOG UPRAVLJANJA</t>
  </si>
  <si>
    <t>C.2.9.1</t>
  </si>
  <si>
    <t>Elektromontažni radovi na ugradnji, povezivanju i priključenju slobodnostojećeg ormana za unutrašnju montažu, napravljen od dva puta dekapiranog lima, zaštite IP52, sa staklenim vratima sa prednje strane i obrtnim ramom, sa mogućnošću pristupa opremi sa prednje i zadnje strane, sa ulazom kablova sa donje strane ormana, dimenzija: 800x800x2200mm (širina x dubina x visina),</t>
  </si>
  <si>
    <t xml:space="preserve">Orman je Kompletno ožičen sa ugrađenom opremom prema zahtevu Naručioca proizvođača SEL. </t>
  </si>
  <si>
    <t>Komunikacioni protokol na nivou TS je IEC 61850 - dvostruki optički</t>
  </si>
  <si>
    <t>Komunikacioni protokol sa nadređenim centrom upravljanja je IEC 60870 – 5 - 101</t>
  </si>
  <si>
    <t>C.2.9.2</t>
  </si>
  <si>
    <t>Elektromontažni radovi na ugradnji, povezivanju i priključenju Kompletnog postrojenja i RTU-a.</t>
  </si>
  <si>
    <t>C.2.9.3</t>
  </si>
  <si>
    <t>Povezivanje eksterne opreme SCADA sistema na orman SCADA-e (monitor, tastatura, štampač)</t>
  </si>
  <si>
    <t>C.2.9.4</t>
  </si>
  <si>
    <t xml:space="preserve">Instalacija softvera, izrada baze, slika i ostalog interfejsa, podešavanja i puštanje u rad lokalne SCADA-e. </t>
  </si>
  <si>
    <t>Softver poseduje Naručilac.</t>
  </si>
  <si>
    <t>C.2.9.5</t>
  </si>
  <si>
    <t>Povezivanje daljinske stanice sa SCADA sistemom u PDC Požarevac što podrazumeva proširenje (dogradnja) baze procesnih veličina, izrada grafičkih prikaza i ostalog potrebnog interfejsa. Preneti sve signale, merenja I Komande iz PDC Požarevac u DDC Kragujevac pomoću standardnog TASE.2 protokola. SCADA sistemi u DC-ovima su VIEW4 proizvođača Institut Mihajlo Pupin Automatika Beograd.</t>
  </si>
  <si>
    <t>C.2.9.6</t>
  </si>
  <si>
    <t xml:space="preserve">Sitne nepredviđene izmene, prepravke i prilagođenje Tehničkoj dokumentaciji ormana Staničnog upravljanja Naručioca sa isporukom i ugradnjom nedostajućeg materjala (redne stezaljke,provodnici, konektori, kanalice, PF žica i slično)  </t>
  </si>
  <si>
    <t>Poreska osnovica za poziciju C.2.9:</t>
  </si>
  <si>
    <t>Porez na dodatu vrednost za poziciju C.2.9:</t>
  </si>
  <si>
    <t>Ukupna cena za poziciju C.2.9:</t>
  </si>
  <si>
    <t>C.2.10 ORMAN OBRAČUNSKOG MERENJA</t>
  </si>
  <si>
    <t>C.2.10.0</t>
  </si>
  <si>
    <t>ORMAN OBRAČUNSKOG MERENJA</t>
  </si>
  <si>
    <t>C.2.10.1</t>
  </si>
  <si>
    <t>Elektromontažni radovi na ugradnji, povezivanju i priključenju slobodnostojećeg ormana za unutrašnju montažu, napravljen od dva puta dekapiranog lima, zaštite IP52, sa staklenim vratima sa prednje strane i obrtnim ramom, sa mogućnošću pristupa opremi sa prednje i zadnje strane, sa ulazom kablova sa donje strane ormana, dimenzija: 600x600x1800mm (širina x dubina x visina)</t>
  </si>
  <si>
    <t>Orman je Kompletno ožičen sa ugrađenom opremom prema zahtevima Naručioca.</t>
  </si>
  <si>
    <t>Napomena:</t>
  </si>
  <si>
    <t>Isporuka i ugradnja četvorokvadratnih dvosistemskih brojila aktivne i reaktivne energije i mernih priključnih kutija (MPK) je obaveza EMS-a.</t>
  </si>
  <si>
    <t>C.2.10.2</t>
  </si>
  <si>
    <t xml:space="preserve">Sitne nepredviđene izmene, prepravke i prilagođenje Tehničkoj dokumentaciji ormana Obračunskog merenja Naručioca sa isporukom i ugradnjom nedostajućeg materjala (redne stezaljke,kanalice, zaštitni automat, , PF žica i slično)  </t>
  </si>
  <si>
    <t>Poreska osnovica za poziciju C.2.10:</t>
  </si>
  <si>
    <t>Porez na dodatu vrednost za poziciju C.2.10:</t>
  </si>
  <si>
    <t>Ukupna cena za poziciju C.2.10:</t>
  </si>
  <si>
    <t xml:space="preserve">C.2.11 POSTROJENJE 35kV  </t>
  </si>
  <si>
    <t xml:space="preserve">C.2.11 Elektromontažni radovi na priključenju i povezivanju postrojenja 35kV sa razvodom jednosmernog i naizmeničnog napona i ormanom staničnog upravljanja optičkim kablovima u prstenastoj vezi, kao i međusobno povezivanje ormana ćelija postrojenja 35kV. Postrojenje 35kV sastoji se od ukupno četrnaest ćelija od čega su dve transformatorske ćelije transformatora T01 i T02 (br. H01 i H12), dve merne ćelije (br. H06 i H08) iz kojih se napajaju kućni transformatori koji su smešteni u posebnim trafo boksovima, sedam odvodnih ćelija sa kablovskim izvodima (br. H02, H03, H04, H05, H09, H10 i H11), jedne prolazne ćelije spojnog mosta (H06A), jedne spojne ćelije (H07) i dodatka spojne ćelije (H07A). Ćelije su atestirane, Kompletno opremljene, sa ormarićem u gornjem delu za smeštaj sekundarne opreme. Zaštita i upravljanje u postrojenju 35kV (zaštitno upravljačke jedinice) smeštene su u ormanima-kabinama na nivou ćelija. Ormani ćelija su Kompletno opremljeni, ožičeni, sa ugrađenim multifunkcionalnim mikroprocesorskim jedinicama na vratima ormana ćelija. Elektroenergetska oprema u postrojenju 35 kV povezana je primarno i sekundarno, ćelije su kablirane, ožičene sa izvedenim sekundarnim vezama povezanim sa klemama na nivou ormana ćelija. Mikroprocesorske zaštitno upravljačke jedinice potrebno su konfigurisane i parametrirane u skladu sa zahtevima Naručioca. Komandni, signalni i optički kablovI polažu se u kablovske kanale i regale u okviru tehničke etaže dok se međusobno povezivanje ćelija izvodi provodnicima kroz kablovske kanale unutar samih ćelija. Optički kablovi polažu se kroz zaštitna ojačana rebrasta creva. Sve kablove i provodnike ožičenja potrebno adresirati i označiti brojevima, tablicama i oznakama sa obe strane. </t>
  </si>
  <si>
    <t>C.2.11.0</t>
  </si>
  <si>
    <t>POSTROJENJE 35 kV</t>
  </si>
  <si>
    <t>C.2.11.1</t>
  </si>
  <si>
    <r>
      <t xml:space="preserve">Elektromontažni radovi na ožičenju i međusobnom povezivanju ormana ćelija za smeštaj sekundarne opreme postrojenja 35kV kao i kabliranje i međusobno povezivanje ormana ćelija dva odvojena segmenata ćelija postrojenja 35kV. </t>
    </r>
    <r>
      <rPr>
        <sz val="11"/>
        <color theme="1"/>
        <rFont val="Arial"/>
        <family val="2"/>
      </rPr>
      <t>Postrojenje 35kV sastoji se od ukupno četrnaest ćelija od čega su dve transformatorske ćelije H01 i H12, dve merne ćelije sa kućnim transformatorima H06 i H08 i sedam odvodnih ćelija sa kablovskim izvodima H02, H03, H04, H05, H09, H10 i H11, spojne ćelije H07, prolazne ćelije spojnog mosta H06A i dodatka spojne ćelije H07A.</t>
    </r>
  </si>
  <si>
    <t>Ormani ćelija su Kompletno ožičeni sa ugrađenom sekundarnom opremom i zaštitno-upravljačkim uređajima prema zahtevima Naručioca.</t>
  </si>
  <si>
    <t>C.2.11.2</t>
  </si>
  <si>
    <t>Elektromontažni radovi na priključenju i povezivanju izvedenog sistema zaštite, upravljanja, signalizacije, elektromotornih pogana, grejanja ćelija, osvetljenja ćelija, instalacije monofaznih šuho priključnica postrojenja 35kV sa razvodom jednosmernog i naizmeničnog napona i ormanom staničnog upravljanja optičkim kablovima u prstenastoj vezi. Priključenje i povezivanje vrši se na klemama u ormanu čelije, fiber optički kablovi priključuju se odgovarajućim konektorima direktno na  mikroprocesorski rele.</t>
  </si>
  <si>
    <t>Postrojenje 35kV sastoji se od ukupno četrnaest ćelija od čega su dve transformatorske ćelije H01 i H12, dve merne ćelije sa kućnim transformatorima H06 i H08 i sedam odvodnih ćelija sa kablovskim izvodima H02, H03, H04, H05, H09, H10 i H11, spojne ćelije H07, prolazne ćelije spojnog mosta H06A i dodatka spojne ćelije H07A.</t>
  </si>
  <si>
    <t>Poreska osnovica za poziciju C.2.11:</t>
  </si>
  <si>
    <t>Porez na dodatu vrednost za poziciju C.2.11:</t>
  </si>
  <si>
    <t>Ukupna cena za poziciju C.2.11:</t>
  </si>
  <si>
    <t>C.2.12 ORMAN RAZVODA NAIZMENIČNOG NAPONA</t>
  </si>
  <si>
    <t>C.2.12.0</t>
  </si>
  <si>
    <t>ORMAN RAZVODA NAIZMENIČNOG NAPONA</t>
  </si>
  <si>
    <t>C.2.12.1</t>
  </si>
  <si>
    <t>Elektromontažni radovi na ugradnji, povezivanju i priključenju slobodnostojećeg limenog ormana, za unutrašnju montažu, pristup samo sa prednje strane.</t>
  </si>
  <si>
    <t>Orman je opremljen sa:</t>
  </si>
  <si>
    <t>- Kompletnom opremom prema zahtevima Naručioca</t>
  </si>
  <si>
    <t>- osnovnom pločom za prolaz kablova sa donje strane</t>
  </si>
  <si>
    <t>- montažnom pločom</t>
  </si>
  <si>
    <t xml:space="preserve">- kablovskim uvodnicama sa membranom od    sundjeraste gume </t>
  </si>
  <si>
    <t>- bocnim panelima za ormane dubine 800 i visine 2200mm</t>
  </si>
  <si>
    <t xml:space="preserve">  (1 Komplet -2 stranice)</t>
  </si>
  <si>
    <t>- nosećim šinama</t>
  </si>
  <si>
    <t>- priborom za međuveze</t>
  </si>
  <si>
    <t>- kuKom za transport kranom</t>
  </si>
  <si>
    <t xml:space="preserve">- nosač za dokumentaciju formata (A4) </t>
  </si>
  <si>
    <t>Dimenzije ormana su VxŠxD: 2200x860x800mm.</t>
  </si>
  <si>
    <t xml:space="preserve">Orman je Kompletno ožičen sa ugrađenom opremom. </t>
  </si>
  <si>
    <t xml:space="preserve">Sitne nepredviđene izmene, prepravke i prilagođenje Tehničkoj dokumentaciji ormana sopstvene potrošnje naizmeničnog razvoda Naručioca sa isporukom i ugradnjom nedostajućeg materjala (redne stezaljke,zaštitni automat, pomoćni rele sa postoljem, PF žica i slično)  </t>
  </si>
  <si>
    <r>
      <t>Orman poseduje Naručilac</t>
    </r>
    <r>
      <rPr>
        <b/>
        <sz val="11"/>
        <color theme="1"/>
        <rFont val="Arial"/>
        <family val="2"/>
      </rPr>
      <t>.</t>
    </r>
  </si>
  <si>
    <r>
      <t>C.2.12.2</t>
    </r>
    <r>
      <rPr>
        <b/>
        <sz val="8"/>
        <color theme="1"/>
        <rFont val="Times New Roman"/>
        <family val="1"/>
      </rPr>
      <t> </t>
    </r>
  </si>
  <si>
    <t xml:space="preserve">Povezivanje ormana spoljne rasvete sa ormanom razvoda naizmeničnog napona. </t>
  </si>
  <si>
    <r>
      <t xml:space="preserve">Poreska osnovica za poziciju </t>
    </r>
    <r>
      <rPr>
        <b/>
        <sz val="11"/>
        <color theme="1"/>
        <rFont val="Arial"/>
        <family val="2"/>
      </rPr>
      <t>C.2.12</t>
    </r>
    <r>
      <rPr>
        <b/>
        <sz val="12"/>
        <color theme="1"/>
        <rFont val="Arial"/>
        <family val="2"/>
      </rPr>
      <t>:</t>
    </r>
  </si>
  <si>
    <r>
      <t xml:space="preserve">Porez na dodatu vrednost za poziciju </t>
    </r>
    <r>
      <rPr>
        <b/>
        <sz val="11"/>
        <color theme="1"/>
        <rFont val="Arial"/>
        <family val="2"/>
      </rPr>
      <t>C.2.12</t>
    </r>
    <r>
      <rPr>
        <b/>
        <sz val="12"/>
        <color theme="1"/>
        <rFont val="Arial"/>
        <family val="2"/>
      </rPr>
      <t>:</t>
    </r>
  </si>
  <si>
    <r>
      <t xml:space="preserve">Ukupna cena za poziciju </t>
    </r>
    <r>
      <rPr>
        <b/>
        <sz val="11"/>
        <color theme="1"/>
        <rFont val="Arial"/>
        <family val="2"/>
      </rPr>
      <t>C.2.12</t>
    </r>
    <r>
      <rPr>
        <b/>
        <sz val="12"/>
        <color theme="1"/>
        <rFont val="Arial"/>
        <family val="2"/>
      </rPr>
      <t>:</t>
    </r>
  </si>
  <si>
    <t>C.2.13 ORMAN RAZVODA JEDNOSMERNOG NAPONA</t>
  </si>
  <si>
    <t>C.2.13.0</t>
  </si>
  <si>
    <t>ORMAN RAZVODA JEDNOSMERNOG NAPONA</t>
  </si>
  <si>
    <t>C.2.13.1</t>
  </si>
  <si>
    <t>- kablovskim uvodnicama sa membranom od sundjeraste gume</t>
  </si>
  <si>
    <t>- bocnim panelima za ormane dubine 800 i visine 2200mm (1 Komplet -2 stranice) - nosećim šinama</t>
  </si>
  <si>
    <t>- nosač za dokumentaciju formata (A4)</t>
  </si>
  <si>
    <t xml:space="preserve">Sitne nepredviđene izmene, prepravke i prilagođenje Tehničkoj dokumentaciji ormana sopstvene potrošnje jednosmernog razvoda Naručioca sa isporukom i ugradnjom nedostajućeg materjala (redne stezaljke,zaštitni automat, pomoćni rele sa postoljem, PF žica i slično)  </t>
  </si>
  <si>
    <r>
      <t xml:space="preserve">Poreska osnovica za poziciju </t>
    </r>
    <r>
      <rPr>
        <b/>
        <sz val="11"/>
        <color theme="1"/>
        <rFont val="Arial"/>
        <family val="2"/>
      </rPr>
      <t>C.2.13:</t>
    </r>
  </si>
  <si>
    <r>
      <t xml:space="preserve">Porez na dodatu vrednost za poziciju </t>
    </r>
    <r>
      <rPr>
        <b/>
        <sz val="11"/>
        <color theme="1"/>
        <rFont val="Arial"/>
        <family val="2"/>
      </rPr>
      <t>C.2.13:</t>
    </r>
  </si>
  <si>
    <r>
      <t xml:space="preserve">Ukupna cena za poziciju </t>
    </r>
    <r>
      <rPr>
        <b/>
        <sz val="11"/>
        <color theme="1"/>
        <rFont val="Arial"/>
        <family val="2"/>
      </rPr>
      <t>C.2.13:</t>
    </r>
  </si>
  <si>
    <t>C.2.14 ORMAN INVERTORSKOG NAPONA</t>
  </si>
  <si>
    <t>C.2.14.0</t>
  </si>
  <si>
    <t xml:space="preserve">ORMAN INVERTORSKOG NAPONA </t>
  </si>
  <si>
    <t>C.2.14.1</t>
  </si>
  <si>
    <t>- bocni paneli za ormane dubine 800 i visine 2200mm (1 Komplet -2 stranice) - nosećim šinama</t>
  </si>
  <si>
    <t>Dimenzije orman su VxŠxD: 2200x860x800mm.</t>
  </si>
  <si>
    <t>Orman je Kompletno ožičen sa ugrađenom opremom.</t>
  </si>
  <si>
    <t xml:space="preserve">Sitne nepredviđene izmene, prepravke i prilagođenje Tehničkoj dokumentaciji ormana invertorskog razvoda Naručioca sa isporukom i ugradnjom nedostajućeg materjala (redne stezaljke,zaštitni automat, pomoćni rele sa postoljem, PF žica i slično)  </t>
  </si>
  <si>
    <r>
      <t>C.2.14.2</t>
    </r>
    <r>
      <rPr>
        <b/>
        <sz val="8"/>
        <color theme="1"/>
        <rFont val="Times New Roman"/>
        <family val="1"/>
      </rPr>
      <t> </t>
    </r>
  </si>
  <si>
    <t>Isporuka i ugradnja dodatnog modula inverterskog uređaja (mora odgovorati opremi u već ožičenom i isporučenom ormanu invertora)</t>
  </si>
  <si>
    <t>110Vdc/230V,50Hz; 2,5kVA; TSI BRAVO 230Vac; CE+T.</t>
  </si>
  <si>
    <r>
      <t xml:space="preserve">Poreska osnovica za poziciju </t>
    </r>
    <r>
      <rPr>
        <b/>
        <sz val="11"/>
        <color theme="1"/>
        <rFont val="Arial"/>
        <family val="2"/>
      </rPr>
      <t>C.2.14:</t>
    </r>
  </si>
  <si>
    <r>
      <t xml:space="preserve">Porez na dodatu vrednost za poziciju </t>
    </r>
    <r>
      <rPr>
        <b/>
        <sz val="11"/>
        <color theme="1"/>
        <rFont val="Arial"/>
        <family val="2"/>
      </rPr>
      <t>C.2.14:</t>
    </r>
  </si>
  <si>
    <r>
      <t xml:space="preserve">Ukupna cena za poziciju </t>
    </r>
    <r>
      <rPr>
        <b/>
        <sz val="11"/>
        <color theme="1"/>
        <rFont val="Arial"/>
        <family val="2"/>
      </rPr>
      <t>C.2.14:</t>
    </r>
  </si>
  <si>
    <t>C.2.15 STACIONARNA AKUMULATORSKA BATERIJA</t>
  </si>
  <si>
    <t>C.2.15.0</t>
  </si>
  <si>
    <t xml:space="preserve">STACIONARNA AKUMULATORSKA BATERIJA </t>
  </si>
  <si>
    <t>C.2.15.1</t>
  </si>
  <si>
    <r>
      <t xml:space="preserve">Elektromontažni radovi na montaži, ugradnji, povezivanju i priključenju kao i električnom formiranju stacionarne akumulatorske olovne gel-želatin baterije, za napon 110V DC,  sastavljena od 55 redno vezanih ćelija. </t>
    </r>
    <r>
      <rPr>
        <sz val="11"/>
        <color theme="1"/>
        <rFont val="Arial"/>
        <family val="2"/>
      </rPr>
      <t>Ćelije se nalaze u plastičnom kućištu i poređane su na stalaži u jednom nivou. Kapacitet baterije iznosi 270Ah. Opremu poseduje Naručilac.</t>
    </r>
  </si>
  <si>
    <r>
      <t xml:space="preserve">Poreska osnovica za poziciju </t>
    </r>
    <r>
      <rPr>
        <b/>
        <sz val="11"/>
        <color theme="1"/>
        <rFont val="Arial"/>
        <family val="2"/>
      </rPr>
      <t>C.2.15:</t>
    </r>
  </si>
  <si>
    <r>
      <t xml:space="preserve">Porez na dodatu vrednost za poziciju </t>
    </r>
    <r>
      <rPr>
        <b/>
        <sz val="11"/>
        <color theme="1"/>
        <rFont val="Arial"/>
        <family val="2"/>
      </rPr>
      <t>C.2.15:</t>
    </r>
  </si>
  <si>
    <r>
      <t xml:space="preserve">Ukupna cena za poziciju </t>
    </r>
    <r>
      <rPr>
        <b/>
        <sz val="11"/>
        <color theme="1"/>
        <rFont val="Arial"/>
        <family val="2"/>
      </rPr>
      <t>C.2.15:</t>
    </r>
  </si>
  <si>
    <t>C.2.16 KABLOVI, PROVODNICI I KABLOVSKA OPREMA</t>
  </si>
  <si>
    <t xml:space="preserve">C.2.16 Isporuka i ugradnja kablova za povezivanje i priključenje Sistema zaštite i upravljanja, postrojenja sopstvene potrošnje i obračunskog merenja. Kablovi i provodnici treba da budu opremljeni odgovarajućim priborom, igličastim i pločastim papučicama, oznakama, tablicama, brojevima, nosačima, šelnama i plastičnim vezama. Optički kablovi treba da budu opremljeni odgovarajućim priključnim konektorima sa obe strane kabla. Optički kablovi polažu se kroz zaštitna rebrasta creva. U kablovske kanale i regale potrebno je postaviti zaštitu od glodara. Kablove i provodnike na mestima prelaza između protivpožarnih barijera potrebno je premazati odgovarajućim zaštitnom protivpožarnim nezapaljivim premazom u dužini od 1 m sa obe strane prodora. </t>
  </si>
  <si>
    <t>Radovi na opremi koju isporučuje i ugrađuje Izvođač</t>
  </si>
  <si>
    <t>C.2.16.0</t>
  </si>
  <si>
    <t>KABLOVI, PROVODNICI I KABLOVSKA OPREMA</t>
  </si>
  <si>
    <t xml:space="preserve">C.2.16.1 </t>
  </si>
  <si>
    <r>
      <t>Isporuka i ugradnja PP40 2x10 mm</t>
    </r>
    <r>
      <rPr>
        <b/>
        <vertAlign val="superscript"/>
        <sz val="11"/>
        <color rgb="FF000000"/>
        <rFont val="Arial"/>
        <family val="2"/>
      </rPr>
      <t>2</t>
    </r>
  </si>
  <si>
    <t xml:space="preserve">C.2.16.2 </t>
  </si>
  <si>
    <r>
      <t>Isporuka i ugradnja PP40 4x2.5 mm</t>
    </r>
    <r>
      <rPr>
        <b/>
        <vertAlign val="superscript"/>
        <sz val="11"/>
        <color rgb="FF000000"/>
        <rFont val="Arial"/>
        <family val="2"/>
      </rPr>
      <t>2</t>
    </r>
  </si>
  <si>
    <t xml:space="preserve">C.2.16.3 </t>
  </si>
  <si>
    <r>
      <t>Isporuka i ugradnja PP40 2x2.5 mm</t>
    </r>
    <r>
      <rPr>
        <b/>
        <vertAlign val="superscript"/>
        <sz val="11"/>
        <color rgb="FF000000"/>
        <rFont val="Arial"/>
        <family val="2"/>
      </rPr>
      <t>2</t>
    </r>
  </si>
  <si>
    <t xml:space="preserve">C.2.16.4 </t>
  </si>
  <si>
    <r>
      <t>Isporuka i ugradnja PP00 4x70 mm</t>
    </r>
    <r>
      <rPr>
        <b/>
        <vertAlign val="superscript"/>
        <sz val="11"/>
        <color rgb="FF000000"/>
        <rFont val="Arial"/>
        <family val="2"/>
      </rPr>
      <t>2</t>
    </r>
  </si>
  <si>
    <t xml:space="preserve">C.2.16.5 </t>
  </si>
  <si>
    <r>
      <t>Isporuka i ugradnja PP00-Y 5x16 mm</t>
    </r>
    <r>
      <rPr>
        <b/>
        <vertAlign val="superscript"/>
        <sz val="11"/>
        <color rgb="FF000000"/>
        <rFont val="Arial"/>
        <family val="2"/>
      </rPr>
      <t>2</t>
    </r>
  </si>
  <si>
    <t xml:space="preserve">C.2.16.6 </t>
  </si>
  <si>
    <r>
      <t>Isporuka i ugradnja PP00-Y 3x2.5 mm</t>
    </r>
    <r>
      <rPr>
        <b/>
        <vertAlign val="superscript"/>
        <sz val="11"/>
        <color rgb="FF000000"/>
        <rFont val="Arial"/>
        <family val="2"/>
      </rPr>
      <t>2</t>
    </r>
  </si>
  <si>
    <t>C.2.16.7</t>
  </si>
  <si>
    <r>
      <t>Isporuka i ugradnja PP40 8x2.5 mm</t>
    </r>
    <r>
      <rPr>
        <b/>
        <vertAlign val="superscript"/>
        <sz val="11"/>
        <color rgb="FF000000"/>
        <rFont val="Arial"/>
        <family val="2"/>
      </rPr>
      <t>2</t>
    </r>
  </si>
  <si>
    <t xml:space="preserve">C.2.16.8 </t>
  </si>
  <si>
    <r>
      <t>Isporuka i ugradnja PP40 2x6 mm</t>
    </r>
    <r>
      <rPr>
        <b/>
        <vertAlign val="superscript"/>
        <sz val="11"/>
        <color rgb="FF000000"/>
        <rFont val="Arial"/>
        <family val="2"/>
      </rPr>
      <t>2</t>
    </r>
  </si>
  <si>
    <t xml:space="preserve">C.2.16.9 </t>
  </si>
  <si>
    <r>
      <t>Isporuka i ugradnja PP40 2x16 mm</t>
    </r>
    <r>
      <rPr>
        <b/>
        <vertAlign val="superscript"/>
        <sz val="11"/>
        <color rgb="FF000000"/>
        <rFont val="Arial"/>
        <family val="2"/>
      </rPr>
      <t>2</t>
    </r>
  </si>
  <si>
    <t>C.2.16.10</t>
  </si>
  <si>
    <r>
      <t>Isporuka i ugradnja PP40 2x35 mm</t>
    </r>
    <r>
      <rPr>
        <b/>
        <vertAlign val="superscript"/>
        <sz val="11"/>
        <color rgb="FF000000"/>
        <rFont val="Arial"/>
        <family val="2"/>
      </rPr>
      <t>2</t>
    </r>
  </si>
  <si>
    <t xml:space="preserve">C.2.16.11 </t>
  </si>
  <si>
    <r>
      <t>Isporuka i ugradnja PP00-Y 5x25 mm</t>
    </r>
    <r>
      <rPr>
        <b/>
        <vertAlign val="superscript"/>
        <sz val="11"/>
        <color rgb="FF000000"/>
        <rFont val="Arial"/>
        <family val="2"/>
      </rPr>
      <t>2</t>
    </r>
  </si>
  <si>
    <t xml:space="preserve">C.2.16.12 </t>
  </si>
  <si>
    <r>
      <t>Isporuka i ugradnja PP00 1x50 mm</t>
    </r>
    <r>
      <rPr>
        <b/>
        <vertAlign val="superscript"/>
        <sz val="11"/>
        <color rgb="FF000000"/>
        <rFont val="Arial"/>
        <family val="2"/>
      </rPr>
      <t>2</t>
    </r>
    <r>
      <rPr>
        <b/>
        <sz val="11"/>
        <color rgb="FF000000"/>
        <rFont val="Arial"/>
        <family val="2"/>
      </rPr>
      <t xml:space="preserve"> - CRVENI PLAŠT</t>
    </r>
  </si>
  <si>
    <t xml:space="preserve">C.2.16.13 </t>
  </si>
  <si>
    <r>
      <t>Isporuka i ugradnja PP00 1x50 mm</t>
    </r>
    <r>
      <rPr>
        <b/>
        <vertAlign val="superscript"/>
        <sz val="11"/>
        <color rgb="FF000000"/>
        <rFont val="Arial"/>
        <family val="2"/>
      </rPr>
      <t>2</t>
    </r>
    <r>
      <rPr>
        <b/>
        <sz val="11"/>
        <color rgb="FF000000"/>
        <rFont val="Arial"/>
        <family val="2"/>
      </rPr>
      <t xml:space="preserve"> - PLAVI PLAŠT</t>
    </r>
  </si>
  <si>
    <t xml:space="preserve">C.2.16.14 </t>
  </si>
  <si>
    <r>
      <t>Isporuka i ugradnja PP00 2x50 mm</t>
    </r>
    <r>
      <rPr>
        <b/>
        <vertAlign val="superscript"/>
        <sz val="11"/>
        <color rgb="FF000000"/>
        <rFont val="Arial"/>
        <family val="2"/>
      </rPr>
      <t>2</t>
    </r>
  </si>
  <si>
    <t xml:space="preserve">C.2.16.15 </t>
  </si>
  <si>
    <r>
      <t>Isporuka i ugradnja PP00-Y 5x10 mm</t>
    </r>
    <r>
      <rPr>
        <b/>
        <vertAlign val="superscript"/>
        <sz val="11"/>
        <color rgb="FF000000"/>
        <rFont val="Arial"/>
        <family val="2"/>
      </rPr>
      <t>2</t>
    </r>
  </si>
  <si>
    <t xml:space="preserve">C.2.16.16 </t>
  </si>
  <si>
    <r>
      <t>Isporuka i ugradnja PP00-Y 5x6 mm</t>
    </r>
    <r>
      <rPr>
        <b/>
        <vertAlign val="superscript"/>
        <sz val="11"/>
        <color rgb="FF000000"/>
        <rFont val="Arial"/>
        <family val="2"/>
      </rPr>
      <t>2</t>
    </r>
  </si>
  <si>
    <t>C.2.16.17</t>
  </si>
  <si>
    <r>
      <t>Isporuka i ugradnja PP00-Y 3x6 mm</t>
    </r>
    <r>
      <rPr>
        <b/>
        <vertAlign val="superscript"/>
        <sz val="11"/>
        <color rgb="FF000000"/>
        <rFont val="Arial"/>
        <family val="2"/>
      </rPr>
      <t>2</t>
    </r>
  </si>
  <si>
    <t xml:space="preserve">C.2.16.18 </t>
  </si>
  <si>
    <r>
      <t>Isporuka i ugradnja PP41-Y 5x10 mm</t>
    </r>
    <r>
      <rPr>
        <b/>
        <vertAlign val="superscript"/>
        <sz val="11"/>
        <color rgb="FF000000"/>
        <rFont val="Arial"/>
        <family val="2"/>
      </rPr>
      <t>2</t>
    </r>
  </si>
  <si>
    <t xml:space="preserve">C.2.16.19 </t>
  </si>
  <si>
    <r>
      <t>Isporuka i ugradnja PP41-Y 5x16 mm</t>
    </r>
    <r>
      <rPr>
        <b/>
        <vertAlign val="superscript"/>
        <sz val="11"/>
        <color rgb="FF000000"/>
        <rFont val="Arial"/>
        <family val="2"/>
      </rPr>
      <t>2</t>
    </r>
  </si>
  <si>
    <t xml:space="preserve">C.2.16.20 </t>
  </si>
  <si>
    <t>Isporuka i ugradnja XP00 4x70</t>
  </si>
  <si>
    <t xml:space="preserve">C.2.16.21 </t>
  </si>
  <si>
    <t>Isporuka i ugradnja XP00-Y 1x35</t>
  </si>
  <si>
    <t xml:space="preserve">C.2.16.22 </t>
  </si>
  <si>
    <r>
      <t>Isporuka i ugradnja PP41-Y 5x6 mm</t>
    </r>
    <r>
      <rPr>
        <b/>
        <vertAlign val="superscript"/>
        <sz val="11"/>
        <color rgb="FF000000"/>
        <rFont val="Arial"/>
        <family val="2"/>
      </rPr>
      <t>2</t>
    </r>
  </si>
  <si>
    <t xml:space="preserve">C.2.16.23 </t>
  </si>
  <si>
    <r>
      <t>Isporuka i ugradnja PP40 16x2.5 mm</t>
    </r>
    <r>
      <rPr>
        <b/>
        <vertAlign val="superscript"/>
        <sz val="11"/>
        <color rgb="FF000000"/>
        <rFont val="Arial"/>
        <family val="2"/>
      </rPr>
      <t>2</t>
    </r>
  </si>
  <si>
    <t>C.2.16.24</t>
  </si>
  <si>
    <r>
      <t>Isporuka i ugradnja PP40 21x2.5 mm</t>
    </r>
    <r>
      <rPr>
        <b/>
        <vertAlign val="superscript"/>
        <sz val="11"/>
        <color rgb="FF000000"/>
        <rFont val="Arial"/>
        <family val="2"/>
      </rPr>
      <t>2</t>
    </r>
  </si>
  <si>
    <t>C.2.16.25</t>
  </si>
  <si>
    <r>
      <t>Isporuka i ugradnja PP41-Y 5x4 mm</t>
    </r>
    <r>
      <rPr>
        <b/>
        <vertAlign val="superscript"/>
        <sz val="11"/>
        <color rgb="FF000000"/>
        <rFont val="Arial"/>
        <family val="2"/>
      </rPr>
      <t>2</t>
    </r>
  </si>
  <si>
    <t>C.2.16.26</t>
  </si>
  <si>
    <r>
      <t>Isporuka i ugradnja PP40 4x4 mm</t>
    </r>
    <r>
      <rPr>
        <b/>
        <vertAlign val="superscript"/>
        <sz val="11"/>
        <color rgb="FF000000"/>
        <rFont val="Arial"/>
        <family val="2"/>
      </rPr>
      <t>2</t>
    </r>
  </si>
  <si>
    <t>C.2.16.27</t>
  </si>
  <si>
    <r>
      <t>Isporuka i ugradnja PP40 7x4 mm</t>
    </r>
    <r>
      <rPr>
        <b/>
        <vertAlign val="superscript"/>
        <sz val="11"/>
        <color rgb="FF000000"/>
        <rFont val="Arial"/>
        <family val="2"/>
      </rPr>
      <t>2</t>
    </r>
  </si>
  <si>
    <t>C.2.16.28</t>
  </si>
  <si>
    <r>
      <t>Isporuka i ugradnja PP40 4x6 mm</t>
    </r>
    <r>
      <rPr>
        <b/>
        <vertAlign val="superscript"/>
        <sz val="11"/>
        <color rgb="FF000000"/>
        <rFont val="Arial"/>
        <family val="2"/>
      </rPr>
      <t>2</t>
    </r>
  </si>
  <si>
    <t>C.2.16.29</t>
  </si>
  <si>
    <r>
      <t>Isporuka i ugradnja PP40 2x4 mm</t>
    </r>
    <r>
      <rPr>
        <b/>
        <vertAlign val="superscript"/>
        <sz val="11"/>
        <color rgb="FF000000"/>
        <rFont val="Arial"/>
        <family val="2"/>
      </rPr>
      <t>2</t>
    </r>
  </si>
  <si>
    <t>C.2.16.30</t>
  </si>
  <si>
    <r>
      <t>Isporuka i ugradnja PP40 3x2.5 mm</t>
    </r>
    <r>
      <rPr>
        <b/>
        <vertAlign val="superscript"/>
        <sz val="11"/>
        <color rgb="FF000000"/>
        <rFont val="Arial"/>
        <family val="2"/>
      </rPr>
      <t>2</t>
    </r>
  </si>
  <si>
    <t>C.2.16.31</t>
  </si>
  <si>
    <r>
      <t>Isporuka i ugradnja PP41-Y 3x4 mm</t>
    </r>
    <r>
      <rPr>
        <b/>
        <vertAlign val="superscript"/>
        <sz val="11"/>
        <color rgb="FF000000"/>
        <rFont val="Arial"/>
        <family val="2"/>
      </rPr>
      <t>2</t>
    </r>
  </si>
  <si>
    <t>C.2.16.32</t>
  </si>
  <si>
    <r>
      <t>Isporuka i ugradnja PP40 5x4 mm</t>
    </r>
    <r>
      <rPr>
        <b/>
        <vertAlign val="superscript"/>
        <sz val="11"/>
        <color rgb="FF000000"/>
        <rFont val="Arial"/>
        <family val="2"/>
      </rPr>
      <t>2</t>
    </r>
  </si>
  <si>
    <t>C.2.16.33</t>
  </si>
  <si>
    <r>
      <t>Isporuka i ugradnja PP40 7x6 mm</t>
    </r>
    <r>
      <rPr>
        <b/>
        <vertAlign val="superscript"/>
        <sz val="11"/>
        <color rgb="FF000000"/>
        <rFont val="Arial"/>
        <family val="2"/>
      </rPr>
      <t>2</t>
    </r>
  </si>
  <si>
    <t>C.2.16.34</t>
  </si>
  <si>
    <r>
      <t>Isporuka i ugradnja PP40 10x2.5 mm</t>
    </r>
    <r>
      <rPr>
        <b/>
        <vertAlign val="superscript"/>
        <sz val="11"/>
        <color rgb="FF000000"/>
        <rFont val="Arial"/>
        <family val="2"/>
      </rPr>
      <t>2</t>
    </r>
  </si>
  <si>
    <t>C.2.16.35</t>
  </si>
  <si>
    <r>
      <t>Isporuka i ugradnja PP40 10x4 mm</t>
    </r>
    <r>
      <rPr>
        <b/>
        <vertAlign val="superscript"/>
        <sz val="11"/>
        <color rgb="FF000000"/>
        <rFont val="Arial"/>
        <family val="2"/>
      </rPr>
      <t>2</t>
    </r>
  </si>
  <si>
    <t>C.2.16.36</t>
  </si>
  <si>
    <r>
      <t>Isporuka i ugradnjaS-YY 10x1X1 mm</t>
    </r>
    <r>
      <rPr>
        <b/>
        <vertAlign val="superscript"/>
        <sz val="11"/>
        <color rgb="FF000000"/>
        <rFont val="Arial"/>
        <family val="2"/>
      </rPr>
      <t>2</t>
    </r>
  </si>
  <si>
    <t>C.2.16.37</t>
  </si>
  <si>
    <r>
      <t>Isporuka i ugradnja PP40 12x2.5 mm</t>
    </r>
    <r>
      <rPr>
        <b/>
        <vertAlign val="superscript"/>
        <sz val="11"/>
        <color rgb="FF000000"/>
        <rFont val="Arial"/>
        <family val="2"/>
      </rPr>
      <t>2</t>
    </r>
  </si>
  <si>
    <t>C.2.16.38</t>
  </si>
  <si>
    <r>
      <t>Isporuka i ugradnja PP40 12x4 mm</t>
    </r>
    <r>
      <rPr>
        <b/>
        <vertAlign val="superscript"/>
        <sz val="11"/>
        <color rgb="FF000000"/>
        <rFont val="Arial"/>
        <family val="2"/>
      </rPr>
      <t>2</t>
    </r>
  </si>
  <si>
    <t>C.2.16.39</t>
  </si>
  <si>
    <t>C.2.16.40</t>
  </si>
  <si>
    <t>Isporuka i ugradnja PVC razrezanih kanalnih kutija sa poklopcem raznih dimenzija</t>
  </si>
  <si>
    <t>Isporuka i ugradnja PVC kanalnih kutija sa poklopcem raznih dimenzija sa pripadajućim priborom spojnicama, krivinama i račvama</t>
  </si>
  <si>
    <t>Isporuka i ugradnja PVC rebrastih creva raznih dimenzija</t>
  </si>
  <si>
    <t>Isporuka i ugradnja SAPA rebrastih creva raznih dimenzija</t>
  </si>
  <si>
    <t>Isporuka i ugradnja Metalnih rebrastih creva raznih dimenzija</t>
  </si>
  <si>
    <t>Isporuka i ugradnja Instalacione cevi raznih dimenzija sa pripadajućim priborom spojnicama, krivinama i račvama</t>
  </si>
  <si>
    <t>Isporuka i ugradnja Natpisnih pločica, oznaka, brojeva, nalepnica, jednopolnih šema, PVC vezica i dr.</t>
  </si>
  <si>
    <r>
      <t>Isporuka i ugradnja kablovskog zaptivnog sistema koji se sastoji od okvira za ugradnju u zid, zaptivnih uvodnica i zaptivnih modula za NN kablove.</t>
    </r>
    <r>
      <rPr>
        <sz val="11"/>
        <color theme="1"/>
        <rFont val="Arial"/>
        <family val="2"/>
      </rPr>
      <t xml:space="preserve">  Okviri zaptivnih uvodnice za ugradnju u zid postavljaju se na predviđeno mesto u oplati prilikom betoniranja. </t>
    </r>
  </si>
  <si>
    <t>KOS 200/200 UG + HAT No 6 Ø 200-250     kom:2</t>
  </si>
  <si>
    <t>R 200 UG                                                       kom:2</t>
  </si>
  <si>
    <t>RM 30 UG                                                      kom:20</t>
  </si>
  <si>
    <t>RM 60 UG                                                      kom:1</t>
  </si>
  <si>
    <t>RM 40 UG                                                      kom:3</t>
  </si>
  <si>
    <t>RM 20w40 UG                                               kom:3</t>
  </si>
  <si>
    <t>RS 43 AISI316                                               kom:1</t>
  </si>
  <si>
    <t>Poreska osnovica za poziciju C.2.16:</t>
  </si>
  <si>
    <t>Porez na dodatu vrednost za poziciju C.2.16:</t>
  </si>
  <si>
    <t>Ukupna cena za poziciju C.2.16:</t>
  </si>
  <si>
    <t xml:space="preserve">C.2.17 ISPORUKA, UGRADNJA I POVEZIVANJE ORMANA </t>
  </si>
  <si>
    <t xml:space="preserve">INDUKTIVNIH NAPONSKIH TRANSFORMATORA 110 kV </t>
  </si>
  <si>
    <t>Radovi na opremi koju isporučuje Izvođač</t>
  </si>
  <si>
    <t>C.2.17.1</t>
  </si>
  <si>
    <t xml:space="preserve">Elektromontažni radovi na montaži, ugradnji, povezivanju i priključenju razvodnog ormana za smeštaj elemenata za zaštitu naponskih kola, koji se postavlja na srednjem nosač induktivnih naponskih transformatora, za spoljnju montažu dimenzija 500x500x300mm. </t>
  </si>
  <si>
    <t>Orman je kompletno ožičen sa ugrađenom opremom prema ovoj specifikaciji:</t>
  </si>
  <si>
    <r>
      <t>-</t>
    </r>
    <r>
      <rPr>
        <sz val="7"/>
        <color theme="1"/>
        <rFont val="Times New Roman"/>
        <family val="1"/>
      </rPr>
      <t xml:space="preserve">    </t>
    </r>
    <r>
      <rPr>
        <sz val="11"/>
        <color theme="1"/>
        <rFont val="Arial"/>
        <family val="2"/>
      </rPr>
      <t xml:space="preserve">Montažna ploča                                   1 Kom   </t>
    </r>
  </si>
  <si>
    <r>
      <t>-</t>
    </r>
    <r>
      <rPr>
        <sz val="7"/>
        <color theme="1"/>
        <rFont val="Times New Roman"/>
        <family val="1"/>
      </rPr>
      <t xml:space="preserve">    </t>
    </r>
    <r>
      <rPr>
        <sz val="11"/>
        <color theme="1"/>
        <rFont val="Arial"/>
        <family val="2"/>
      </rPr>
      <t>Termostat                                             1 Kom</t>
    </r>
  </si>
  <si>
    <r>
      <t>-</t>
    </r>
    <r>
      <rPr>
        <sz val="7"/>
        <color theme="1"/>
        <rFont val="Times New Roman"/>
        <family val="1"/>
      </rPr>
      <t xml:space="preserve">    </t>
    </r>
    <r>
      <rPr>
        <sz val="11"/>
        <color theme="1"/>
        <rFont val="Arial"/>
        <family val="2"/>
      </rPr>
      <t>Tropolni zaštitni automatski prekidač, sličan tipu PRG4480 “Schrack”                      2 Kom</t>
    </r>
  </si>
  <si>
    <t>za naznačeni napon 220V AC</t>
  </si>
  <si>
    <t xml:space="preserve">  naznačene struje 6A</t>
  </si>
  <si>
    <t xml:space="preserve">  B karakteristike</t>
  </si>
  <si>
    <t>sa jednim mirnim signalnim kontaktom</t>
  </si>
  <si>
    <r>
      <t>-</t>
    </r>
    <r>
      <rPr>
        <sz val="7"/>
        <color theme="1"/>
        <rFont val="Times New Roman"/>
        <family val="1"/>
      </rPr>
      <t xml:space="preserve">    </t>
    </r>
    <r>
      <rPr>
        <sz val="11"/>
        <color theme="1"/>
        <rFont val="Arial"/>
        <family val="2"/>
      </rPr>
      <t>Jednopolni zaštitni automatski prekidač, sličan tipu PRG4480 “Schrack”            2 Kom</t>
    </r>
  </si>
  <si>
    <t>naznačene struje 4A</t>
  </si>
  <si>
    <t>C karakteristike</t>
  </si>
  <si>
    <r>
      <t>-</t>
    </r>
    <r>
      <rPr>
        <sz val="7"/>
        <color theme="1"/>
        <rFont val="Times New Roman"/>
        <family val="1"/>
      </rPr>
      <t xml:space="preserve">    </t>
    </r>
    <r>
      <rPr>
        <sz val="11"/>
        <color theme="1"/>
        <rFont val="Arial"/>
        <family val="2"/>
      </rPr>
      <t xml:space="preserve">Jednopolni zaštitni automatski prekidač, sličan tipu PRG4480 “Schrack”            1 Kom                                   </t>
    </r>
  </si>
  <si>
    <t>naznačene struje 2A</t>
  </si>
  <si>
    <t>naznačene struje 10A</t>
  </si>
  <si>
    <r>
      <t>-</t>
    </r>
    <r>
      <rPr>
        <sz val="7"/>
        <color theme="1"/>
        <rFont val="Times New Roman"/>
        <family val="1"/>
      </rPr>
      <t xml:space="preserve">    </t>
    </r>
    <r>
      <rPr>
        <sz val="11"/>
        <color theme="1"/>
        <rFont val="Arial"/>
        <family val="2"/>
      </rPr>
      <t>Grejač za 220V AC, 50W                     1 Kom</t>
    </r>
  </si>
  <si>
    <r>
      <t>-</t>
    </r>
    <r>
      <rPr>
        <sz val="7"/>
        <color theme="1"/>
        <rFont val="Times New Roman"/>
        <family val="1"/>
      </rPr>
      <t xml:space="preserve">    </t>
    </r>
    <r>
      <rPr>
        <sz val="11"/>
        <color theme="1"/>
        <rFont val="Arial"/>
        <family val="2"/>
      </rPr>
      <t>Redne stezaljke za provodnike do 10mm</t>
    </r>
    <r>
      <rPr>
        <vertAlign val="superscript"/>
        <sz val="11"/>
        <color theme="1"/>
        <rFont val="Arial"/>
        <family val="2"/>
      </rPr>
      <t>2</t>
    </r>
    <r>
      <rPr>
        <sz val="11"/>
        <color theme="1"/>
        <rFont val="Arial"/>
        <family val="2"/>
      </rPr>
      <t>, slične tipu URTK 6 “PHOENIX”          22 Kom</t>
    </r>
  </si>
  <si>
    <r>
      <t>-</t>
    </r>
    <r>
      <rPr>
        <sz val="7"/>
        <color theme="1"/>
        <rFont val="Times New Roman"/>
        <family val="1"/>
      </rPr>
      <t xml:space="preserve">    </t>
    </r>
    <r>
      <rPr>
        <sz val="11"/>
        <color theme="1"/>
        <rFont val="Arial"/>
        <family val="2"/>
      </rPr>
      <t>Redne stezaljke za provodnike do 6mm</t>
    </r>
    <r>
      <rPr>
        <vertAlign val="superscript"/>
        <sz val="11"/>
        <color theme="1"/>
        <rFont val="Arial"/>
        <family val="2"/>
      </rPr>
      <t>2</t>
    </r>
    <r>
      <rPr>
        <sz val="11"/>
        <color theme="1"/>
        <rFont val="Arial"/>
        <family val="2"/>
      </rPr>
      <t>, slične tipu UT 6 “PHOENIX”               10 Kom</t>
    </r>
  </si>
  <si>
    <r>
      <t>-</t>
    </r>
    <r>
      <rPr>
        <sz val="7"/>
        <color theme="1"/>
        <rFont val="Times New Roman"/>
        <family val="1"/>
      </rPr>
      <t xml:space="preserve">    </t>
    </r>
    <r>
      <rPr>
        <sz val="11"/>
        <color theme="1"/>
        <rFont val="Arial"/>
        <family val="2"/>
      </rPr>
      <t>Fluo armatora 220V, 8W                      1 Kom</t>
    </r>
  </si>
  <si>
    <r>
      <t>-</t>
    </r>
    <r>
      <rPr>
        <sz val="7"/>
        <color theme="1"/>
        <rFont val="Times New Roman"/>
        <family val="1"/>
      </rPr>
      <t xml:space="preserve">    </t>
    </r>
    <r>
      <rPr>
        <sz val="11"/>
        <color theme="1"/>
        <rFont val="Arial"/>
        <family val="2"/>
      </rPr>
      <t>Monofazna utičnica 220 V                    1 Kom</t>
    </r>
  </si>
  <si>
    <t xml:space="preserve">Sitne nepredviđene izmene, prepravke i prilagođenje Tehničkoj dokumentaciji ormana naponskih transformatora Naručioca sa isporukom i ugradnjom nedostajućeg materjala (redne stezaljke,zaštitni automat, pomoćni rele sa postoljem, PF žica i slično)  </t>
  </si>
  <si>
    <r>
      <t xml:space="preserve">Poreska osnovica za poziciju </t>
    </r>
    <r>
      <rPr>
        <b/>
        <sz val="11"/>
        <color theme="1"/>
        <rFont val="Arial"/>
        <family val="2"/>
      </rPr>
      <t>C.2.17</t>
    </r>
    <r>
      <rPr>
        <b/>
        <sz val="12"/>
        <color theme="1"/>
        <rFont val="Arial"/>
        <family val="2"/>
      </rPr>
      <t>:</t>
    </r>
  </si>
  <si>
    <r>
      <t xml:space="preserve">Porez na dodatu vrednost za poziciju </t>
    </r>
    <r>
      <rPr>
        <b/>
        <sz val="11"/>
        <color theme="1"/>
        <rFont val="Arial"/>
        <family val="2"/>
      </rPr>
      <t>C.2.17</t>
    </r>
    <r>
      <rPr>
        <b/>
        <sz val="12"/>
        <color theme="1"/>
        <rFont val="Arial"/>
        <family val="2"/>
      </rPr>
      <t>:</t>
    </r>
  </si>
  <si>
    <r>
      <t xml:space="preserve">Ukupna cena za poziciju </t>
    </r>
    <r>
      <rPr>
        <b/>
        <sz val="11"/>
        <color theme="1"/>
        <rFont val="Arial"/>
        <family val="2"/>
      </rPr>
      <t>C.2.17</t>
    </r>
    <r>
      <rPr>
        <b/>
        <sz val="12"/>
        <color theme="1"/>
        <rFont val="Arial"/>
        <family val="2"/>
      </rPr>
      <t>:</t>
    </r>
  </si>
  <si>
    <t>C.2.18 NOSAČI KABLOVA, KONZOLE I PNK REGALI</t>
  </si>
  <si>
    <t>C.2.18 Isporuka i ugradnja nosača kablova, konzola i PNK regala. Nosači kablova i konzole su čelične toplo-cinkane, odgovarajućih dimenzija. Komandni, signalni, instalacioni i telekomunikacioni kablovi unutar Pogonske zgrade i novoizgrađenog objekta Razvodnog postrojenja 35kV polažu se na metalne perforirane toplocinkane PNK regale sa poklopcem. Širina PNK regala treba da zadovolji optimalan broj kablova, uslov propisnog pakovanja kablova, obezbeđenja rezervnog prostora na regalu za eventualno naknadno dodavanje kablova, otklanjanje uzroka i mogućnosti pritiska i gnječenja kablova, postavljanje poklopaca regala bez sile i pritiska, poštovanje propisanog ugla savijanja kablova posebno fiber optičkih kablova. Kablovi treba da su pričvršćeni za regale plastičnim vezama. Nosače regala ugraditi u skladu sa uputstvima proizvođača. Na PNK regale pored kablova postavljaju se sredstva za zaštitu od glodara.</t>
  </si>
  <si>
    <t xml:space="preserve">Unutar Pogonske zgrade PNK regali odgovatajućih dimenzija ugrađuju se po ustanovljenim trasama kablova od ormana zaštire i upravljanja, ormana sopstvene potrošnje, uređaja u smoj Pogonskoj zgradi do kablovskog kanala na izlazu iz Pogonske zgrade koji vode ka spoljnom postrojenju i novoizgrađenoj zgradi Razvodnog postrojenja 35kV. PNK regali montiraju se po zidovima, plafonu i patosu. </t>
  </si>
  <si>
    <t xml:space="preserve">U novoizgrađenoj zgradi Razvodnog postrojenja 35kV PNK regali odgovatajućih dimenzija ugrađuju se po ustanovljenim trasama kablova od ulaza kablovskog kanala Komandno signalnih i Komunikacionih kablova u objekat do svake ćelije postrojenja Razvodnog postrojenja 35kV. PNK regali odgovatajućih dimenzija ugrađuju se u tehničkoj etaži ispod ćelija razvodnog postrojenja 35kV. Svi nosači kablova, konzole i PNK regali moraju biti vidno uzemljeni. </t>
  </si>
  <si>
    <t>Uz nosače kablova, konzole i PNK regale isporučuju se i ugrađuju tiplovi, šrafovi platne, nosači PNK regala raznih dimenzija, spojnice PNK regala raznih dimenzija, krivine i račve PNK regala raznih dimenzija i oznake.</t>
  </si>
  <si>
    <t xml:space="preserve">Radovi na opremi koju isporučuje i ugrađuje Izvođač </t>
  </si>
  <si>
    <t>C.2.18.0</t>
  </si>
  <si>
    <t xml:space="preserve">NOSAČI KABLOVA KONZOLE I REGALI </t>
  </si>
  <si>
    <t>C.2.18.1</t>
  </si>
  <si>
    <t xml:space="preserve">Elektromontažni radovi na isporuci i ugradnji nosača kablova, konzola i PNK regala odgovarajućih dimenzija u Pogonskoj zgradi sa svom pripadajućom opremom i priborom za spajanje i montažu prema ovoj specifikaciji: </t>
  </si>
  <si>
    <r>
      <t>-</t>
    </r>
    <r>
      <rPr>
        <b/>
        <sz val="12"/>
        <color theme="1"/>
        <rFont val="Times New Roman"/>
        <family val="1"/>
      </rPr>
      <t xml:space="preserve"> </t>
    </r>
    <r>
      <rPr>
        <b/>
        <sz val="11"/>
        <color theme="1"/>
        <rFont val="Arial"/>
        <family val="2"/>
      </rPr>
      <t>T komad za lestvičasti nosač kablova širine 600mm i bočne visine 110mm, sa VS prečkama</t>
    </r>
  </si>
  <si>
    <t>slično tipu: LT 116 VS FS</t>
  </si>
  <si>
    <t>Kataloški broj: 6219276; Komada 4</t>
  </si>
  <si>
    <r>
      <t>-</t>
    </r>
    <r>
      <rPr>
        <sz val="7"/>
        <color theme="1"/>
        <rFont val="Times New Roman"/>
        <family val="1"/>
      </rPr>
      <t xml:space="preserve">  </t>
    </r>
    <r>
      <rPr>
        <b/>
        <sz val="11"/>
        <color theme="1"/>
        <rFont val="Arial"/>
        <family val="2"/>
      </rPr>
      <t>Lestvičasti nosač kablova širine 600mm i bočne visine 110mm, sa VS prečkama</t>
    </r>
  </si>
  <si>
    <t>slično tipu: LG 116 VS 3 FS</t>
  </si>
  <si>
    <t>Kataloški broj: 6216416; metara 30</t>
  </si>
  <si>
    <r>
      <t>-</t>
    </r>
    <r>
      <rPr>
        <sz val="7"/>
        <color theme="1"/>
        <rFont val="Times New Roman"/>
        <family val="1"/>
      </rPr>
      <t xml:space="preserve">  </t>
    </r>
    <r>
      <rPr>
        <b/>
        <sz val="11"/>
        <color theme="1"/>
        <rFont val="Arial"/>
        <family val="2"/>
      </rPr>
      <t>Krivina (skretnica) pod 90˚ za lestvičasti nosač kablova širine 600mm i bočne visine 110mm, sa VS prečkama</t>
    </r>
  </si>
  <si>
    <t>slično tipu: LBI 90 116 VS FS</t>
  </si>
  <si>
    <t>Kataloški broj: 6217672; Komada 2</t>
  </si>
  <si>
    <r>
      <t>-</t>
    </r>
    <r>
      <rPr>
        <sz val="7"/>
        <color theme="1"/>
        <rFont val="Times New Roman"/>
        <family val="1"/>
      </rPr>
      <t xml:space="preserve">  </t>
    </r>
    <r>
      <rPr>
        <b/>
        <sz val="11"/>
        <color theme="1"/>
        <rFont val="Arial"/>
        <family val="2"/>
      </rPr>
      <t>US 7 plafonski nosač sa navarenom pločom za montažu, dužine 1100mm</t>
    </r>
  </si>
  <si>
    <t>slično tipu: US 7 K 110 FT</t>
  </si>
  <si>
    <t>Kataloški broj: 6339190; Komada 55</t>
  </si>
  <si>
    <r>
      <t>-</t>
    </r>
    <r>
      <rPr>
        <sz val="7"/>
        <color theme="1"/>
        <rFont val="Times New Roman"/>
        <family val="1"/>
      </rPr>
      <t xml:space="preserve">  </t>
    </r>
    <r>
      <rPr>
        <b/>
        <sz val="11"/>
        <color theme="1"/>
        <rFont val="Arial"/>
        <family val="2"/>
      </rPr>
      <t>Konzola nosača AW 15 sa dve rupe za montažu</t>
    </r>
  </si>
  <si>
    <t>slično tipu: AW 15 61 FT 2L</t>
  </si>
  <si>
    <t>Kataloški broj: 6420927; Komada 45</t>
  </si>
  <si>
    <r>
      <t>-</t>
    </r>
    <r>
      <rPr>
        <sz val="7"/>
        <color theme="1"/>
        <rFont val="Times New Roman"/>
        <family val="1"/>
      </rPr>
      <t xml:space="preserve">  </t>
    </r>
    <r>
      <rPr>
        <b/>
        <sz val="11"/>
        <color theme="1"/>
        <rFont val="Arial"/>
        <family val="2"/>
      </rPr>
      <t>„Heavy duty“ vertikalne kablovske lestve u Kompletu sa tri zidna nosača za bočnu montažu</t>
    </r>
  </si>
  <si>
    <t>slično tipu: SLM 50 C 40 6 FT</t>
  </si>
  <si>
    <t>Kataloški broj: N/A; Komada 2</t>
  </si>
  <si>
    <r>
      <t>-</t>
    </r>
    <r>
      <rPr>
        <sz val="7"/>
        <color theme="1"/>
        <rFont val="Times New Roman"/>
        <family val="1"/>
      </rPr>
      <t xml:space="preserve">  </t>
    </r>
    <r>
      <rPr>
        <b/>
        <sz val="11"/>
        <color theme="1"/>
        <rFont val="Arial"/>
        <family val="2"/>
      </rPr>
      <t>Krivina (skretnica) pod 90˚ za perforirani nosač kablova širine 100mm i bočne visine 60mm</t>
    </r>
  </si>
  <si>
    <t>slično tipu: RB 90 610 FS</t>
  </si>
  <si>
    <t>Kataloški broj: 6043216; Komada 3</t>
  </si>
  <si>
    <r>
      <t>-</t>
    </r>
    <r>
      <rPr>
        <sz val="7"/>
        <color theme="1"/>
        <rFont val="Times New Roman"/>
        <family val="1"/>
      </rPr>
      <t xml:space="preserve">  </t>
    </r>
    <r>
      <rPr>
        <b/>
        <sz val="11"/>
        <color theme="1"/>
        <rFont val="Arial"/>
        <family val="2"/>
      </rPr>
      <t>Perforirani nosač kablova SKS širine 100mm i visine 60mm</t>
    </r>
  </si>
  <si>
    <t>slično tipu: SKS 610 FS</t>
  </si>
  <si>
    <t>Kataloški broj: 6056105; metara 40</t>
  </si>
  <si>
    <t>slično tipu: AW 15 11 FT 2L</t>
  </si>
  <si>
    <t>Kataloški broj: 6420909; Komada 35</t>
  </si>
  <si>
    <r>
      <t>-</t>
    </r>
    <r>
      <rPr>
        <sz val="7"/>
        <color theme="1"/>
        <rFont val="Times New Roman"/>
        <family val="1"/>
      </rPr>
      <t xml:space="preserve">  </t>
    </r>
    <r>
      <rPr>
        <b/>
        <sz val="11"/>
        <color theme="1"/>
        <rFont val="Arial"/>
        <family val="2"/>
      </rPr>
      <t>Vertikalna krivina pod 90˚ - silazna</t>
    </r>
  </si>
  <si>
    <t>slično tipu: RBV 610 F FS</t>
  </si>
  <si>
    <t>Kataloški broj: 7007055; Komada 2</t>
  </si>
  <si>
    <r>
      <t>-</t>
    </r>
    <r>
      <rPr>
        <sz val="7"/>
        <color theme="1"/>
        <rFont val="Times New Roman"/>
        <family val="1"/>
      </rPr>
      <t xml:space="preserve">  </t>
    </r>
    <r>
      <rPr>
        <b/>
        <sz val="11"/>
        <color theme="1"/>
        <rFont val="Arial"/>
        <family val="2"/>
      </rPr>
      <t>T Komad za perforirani nosač kablova širine 100mm i bočne visine 60mm</t>
    </r>
  </si>
  <si>
    <t>slično tipu: RTM 610 FS</t>
  </si>
  <si>
    <t>Kataloški broj: 6041320; Komada 3</t>
  </si>
  <si>
    <t>C.2.18.2</t>
  </si>
  <si>
    <t>Elektromontažni radovi na isporuci i ugradnji nosača kablova, konzola i PNK regala odgovarajućih dimenzija u novoizgrađenoj zgradi Razvodnog postrojenja 35kV</t>
  </si>
  <si>
    <t xml:space="preserve">sa svom pripadajućom opremom i priborom za spajanje i montažu.  </t>
  </si>
  <si>
    <r>
      <t>-</t>
    </r>
    <r>
      <rPr>
        <sz val="7"/>
        <color theme="1"/>
        <rFont val="Times New Roman"/>
        <family val="1"/>
      </rPr>
      <t xml:space="preserve">  </t>
    </r>
    <r>
      <rPr>
        <b/>
        <sz val="11"/>
        <color theme="1"/>
        <rFont val="Arial"/>
        <family val="2"/>
      </rPr>
      <t>''U'' stub sa plafonsKom potporom i svim delovima za fiksiranje u plafon, visine 1000 mm</t>
    </r>
  </si>
  <si>
    <t>slično tipu: US 7 K 100 FT; Komada 12</t>
  </si>
  <si>
    <t>"OBO BETTERMANN d.o.o"</t>
  </si>
  <si>
    <r>
      <t>-</t>
    </r>
    <r>
      <rPr>
        <sz val="7"/>
        <color theme="1"/>
        <rFont val="Times New Roman"/>
        <family val="1"/>
      </rPr>
      <t xml:space="preserve">  </t>
    </r>
    <r>
      <rPr>
        <b/>
        <sz val="11"/>
        <color theme="1"/>
        <rFont val="Arial"/>
        <family val="2"/>
      </rPr>
      <t>''U'' stub sa plafonsKom potporom i svim delovima za fiksiranje u plafon, visine 500 mm</t>
    </r>
  </si>
  <si>
    <t>slično tipu: US 7 K 50 FT; Komada 20</t>
  </si>
  <si>
    <r>
      <t>-</t>
    </r>
    <r>
      <rPr>
        <sz val="7"/>
        <color theme="1"/>
        <rFont val="Times New Roman"/>
        <family val="1"/>
      </rPr>
      <t xml:space="preserve">  </t>
    </r>
    <r>
      <rPr>
        <b/>
        <sz val="11"/>
        <color theme="1"/>
        <rFont val="Arial"/>
        <family val="2"/>
      </rPr>
      <t>Konzola za RNK 400, za montažu na ''U'' STUB, L=410 mm, sa svim vijcima</t>
    </r>
  </si>
  <si>
    <t>slično tipu: AW 15 41 FT; Komada 12</t>
  </si>
  <si>
    <r>
      <t>-</t>
    </r>
    <r>
      <rPr>
        <sz val="7"/>
        <color theme="1"/>
        <rFont val="Times New Roman"/>
        <family val="1"/>
      </rPr>
      <t xml:space="preserve">  </t>
    </r>
    <r>
      <rPr>
        <b/>
        <sz val="11"/>
        <color theme="1"/>
        <rFont val="Arial"/>
        <family val="2"/>
      </rPr>
      <t>Konzola za RNK 200, za montažu na ''U'' STUB, L=210 mm, sa svim vijcima</t>
    </r>
  </si>
  <si>
    <t>slično tipu: AW 15 21 FT; Komada 20</t>
  </si>
  <si>
    <r>
      <t>-</t>
    </r>
    <r>
      <rPr>
        <sz val="7"/>
        <color theme="1"/>
        <rFont val="Times New Roman"/>
        <family val="1"/>
      </rPr>
      <t xml:space="preserve">  </t>
    </r>
    <r>
      <rPr>
        <b/>
        <sz val="11"/>
        <color theme="1"/>
        <rFont val="Arial"/>
        <family val="2"/>
      </rPr>
      <t>Lestvicasti nosac kablova, sa NS-precKom, 60x400x3000, pocinkovani lim, DIN EN 10346, celik, St</t>
    </r>
  </si>
  <si>
    <t>slično tipu: LG 640 VS 3 FS; Komada 5</t>
  </si>
  <si>
    <r>
      <t>-</t>
    </r>
    <r>
      <rPr>
        <sz val="7"/>
        <color theme="1"/>
        <rFont val="Times New Roman"/>
        <family val="1"/>
      </rPr>
      <t xml:space="preserve">  </t>
    </r>
    <r>
      <rPr>
        <b/>
        <sz val="11"/>
        <color theme="1"/>
        <rFont val="Arial"/>
        <family val="2"/>
      </rPr>
      <t>Perforirani nosac kablova, 60x400x3000, pocinkovani lim, DIN EN 10346, celik, St</t>
    </r>
  </si>
  <si>
    <t>slično tipu: MKS 620 FS; Komada 10</t>
  </si>
  <si>
    <r>
      <t>-</t>
    </r>
    <r>
      <rPr>
        <sz val="7"/>
        <color theme="1"/>
        <rFont val="Times New Roman"/>
        <family val="1"/>
      </rPr>
      <t xml:space="preserve">  </t>
    </r>
    <r>
      <rPr>
        <b/>
        <sz val="11"/>
        <color theme="1"/>
        <rFont val="Arial"/>
        <family val="2"/>
      </rPr>
      <t>Lestvicasta lucna spojnica 90°, sa NS-precKom, širine 400 mm</t>
    </r>
  </si>
  <si>
    <t>slično tipu: LBI 90 640 VS FS; Komada 4</t>
  </si>
  <si>
    <r>
      <t>-</t>
    </r>
    <r>
      <rPr>
        <sz val="7"/>
        <color theme="1"/>
        <rFont val="Times New Roman"/>
        <family val="1"/>
      </rPr>
      <t xml:space="preserve">  </t>
    </r>
    <r>
      <rPr>
        <b/>
        <sz val="11"/>
        <color theme="1"/>
        <rFont val="Arial"/>
        <family val="2"/>
      </rPr>
      <t>Perforirana lucna spojnica 90°, širine 200 mm</t>
    </r>
  </si>
  <si>
    <t xml:space="preserve">slično tipu: RB 90 620 FS; Komada 2 </t>
  </si>
  <si>
    <r>
      <t>-</t>
    </r>
    <r>
      <rPr>
        <sz val="7"/>
        <color theme="1"/>
        <rFont val="Times New Roman"/>
        <family val="1"/>
      </rPr>
      <t xml:space="preserve">  </t>
    </r>
    <r>
      <rPr>
        <b/>
        <sz val="11"/>
        <color theme="1"/>
        <rFont val="Arial"/>
        <family val="2"/>
      </rPr>
      <t>Perforirana ''Tee'' spojnica, širine 200 mm</t>
    </r>
  </si>
  <si>
    <t>slično tipu: RT 620 FS; Komada 1</t>
  </si>
  <si>
    <r>
      <t>-</t>
    </r>
    <r>
      <rPr>
        <sz val="7"/>
        <color theme="1"/>
        <rFont val="Times New Roman"/>
        <family val="1"/>
      </rPr>
      <t xml:space="preserve">  </t>
    </r>
    <r>
      <rPr>
        <b/>
        <sz val="11"/>
        <color theme="1"/>
        <rFont val="Arial"/>
        <family val="2"/>
      </rPr>
      <t>Perforirana 'Cross-over'' spojnica, širine 200 mm</t>
    </r>
  </si>
  <si>
    <t>slično tipu: RK 620 FS; Komada 1</t>
  </si>
  <si>
    <t>C.2.18.3</t>
  </si>
  <si>
    <t xml:space="preserve">Elektromontažni radovi na isporuci i ugradnji nosača 35kV kablova za vezu energetskih transformatora sa transformatorskim celijama u  zgradi RP 35kV sa pripadajućom opremom i priborom za spajanje i montažu.  </t>
  </si>
  <si>
    <r>
      <t>-</t>
    </r>
    <r>
      <rPr>
        <sz val="7"/>
        <color theme="1"/>
        <rFont val="Times New Roman"/>
        <family val="1"/>
      </rPr>
      <t xml:space="preserve">  </t>
    </r>
    <r>
      <rPr>
        <b/>
        <sz val="11"/>
        <color theme="1"/>
        <rFont val="Arial"/>
        <family val="2"/>
      </rPr>
      <t>Konzola za RNK 500, za montažu na zid kanala, sa svim vijcima</t>
    </r>
  </si>
  <si>
    <t>Komada 60</t>
  </si>
  <si>
    <r>
      <t>-</t>
    </r>
    <r>
      <rPr>
        <sz val="7"/>
        <color theme="1"/>
        <rFont val="Times New Roman"/>
        <family val="1"/>
      </rPr>
      <t xml:space="preserve">  </t>
    </r>
    <r>
      <rPr>
        <b/>
        <sz val="11"/>
        <color theme="1"/>
        <rFont val="Arial"/>
        <family val="2"/>
      </rPr>
      <t>Lestvicasti nosac kablova, 60x500x3000, pocinkovani lim, DIN EN 10346, celik, St</t>
    </r>
  </si>
  <si>
    <t>Komada 30</t>
  </si>
  <si>
    <t>slično tipu: "OBO BETTERMANN d.o.o"</t>
  </si>
  <si>
    <t>C.2.18.4</t>
  </si>
  <si>
    <t>Prepravka i antikorozivna zaštita i farbanje postojećih nosača kablova, regala, cevi i konzola u postojećoj Pogonskoj zgradi</t>
  </si>
  <si>
    <r>
      <t xml:space="preserve">Poreska osnovica za poziciju </t>
    </r>
    <r>
      <rPr>
        <b/>
        <sz val="11"/>
        <color theme="1"/>
        <rFont val="Arial"/>
        <family val="2"/>
      </rPr>
      <t>C.2.18:</t>
    </r>
  </si>
  <si>
    <r>
      <t xml:space="preserve">Porez na dodatu vrednost za poziciju </t>
    </r>
    <r>
      <rPr>
        <b/>
        <sz val="11"/>
        <color theme="1"/>
        <rFont val="Arial"/>
        <family val="2"/>
      </rPr>
      <t>C.2.18:</t>
    </r>
  </si>
  <si>
    <r>
      <t xml:space="preserve">Ukupna cena za poziciju </t>
    </r>
    <r>
      <rPr>
        <b/>
        <sz val="11"/>
        <color theme="1"/>
        <rFont val="Arial"/>
        <family val="2"/>
      </rPr>
      <t>C.2.18:</t>
    </r>
  </si>
  <si>
    <t>C.2.19.  OSTALO (Note book računar za konfiguraciju i parametrizaciju zaštitno - upravljačkih uređaja)</t>
  </si>
  <si>
    <t>Isporuka i radovi na opremi koju isporučuje Izvođač</t>
  </si>
  <si>
    <t>C.2.19.1</t>
  </si>
  <si>
    <t xml:space="preserve">Note book računar    </t>
  </si>
  <si>
    <t>- sa instalisanom programskom podrškom za konfiguraciju i parametriranje zaštitno - upravljačkih uređaja</t>
  </si>
  <si>
    <t>sledeće minimalne konfiguracije:</t>
  </si>
  <si>
    <t>-  Osnovna ploča Intel® HM77 Express ili bolji</t>
  </si>
  <si>
    <t>- Procesor: Intel Core i7-4500U 3 GHz (4MB Intel Smart Cache, 22nm) ili bolji</t>
  </si>
  <si>
    <t>- grafika neintegrisana nVidia GT 750M (N13E-GS1-LP) 3GB DDR5 ili bolja</t>
  </si>
  <si>
    <t xml:space="preserve">-  operativni sistem WINDOWS 8 </t>
  </si>
  <si>
    <t>- Memorija: 8 GB DDR3 1600 MHz, Moguće proširenje RAM memory max. 16GB</t>
  </si>
  <si>
    <t>-  Disk: min. 1024GB Solid State Drive + HDD ≥1024GB  S-ATA 7200 rpm</t>
  </si>
  <si>
    <t>-  BR±RW drive: BR RW  SuperMulti writer double layer support, BR+DVD Player + rezanje CD/DVD  sa softverom</t>
  </si>
  <si>
    <t>-  Monitor: 17.3" Full HD(1920 x 1080), + LED backlit FHD WVA anti-glare , sa web kamerom 1,3 MP</t>
  </si>
  <si>
    <t>-  Widescreen (opciono): ≥ 17,3“</t>
  </si>
  <si>
    <t>-  Proširenja: Type I/II PC Card, Express Card slot, SD Card Reader,</t>
  </si>
  <si>
    <t>-  Docking station connector</t>
  </si>
  <si>
    <t xml:space="preserve">-  Mrežni adapter: 10/100/1000 Gigabit Lan Ethernet LAN + Wireless LAN </t>
  </si>
  <si>
    <t>-  Modem: ugrađen (opciono) 56K V92</t>
  </si>
  <si>
    <t>-  Miš: dodatni wireless mouse</t>
  </si>
  <si>
    <t>-  Akumulator: ≥ 2 sata autonomnog rada</t>
  </si>
  <si>
    <t xml:space="preserve"> -  I/O ports: obavezan ugrađen serijski port, USB 3.0 min 4 x, Bluetooth i IEEE 1394</t>
  </si>
  <si>
    <t>-  AS adapter: eksterni</t>
  </si>
  <si>
    <t>- USB flash memorija 32GB 2 Komada</t>
  </si>
  <si>
    <t xml:space="preserve"> -  Torba za nošenje: originalna </t>
  </si>
  <si>
    <t>- Kabal za vezu Note book-a i mikroprocesorskih uređaja, dužine 5m sa odgovarajućim priključcima na oba kraja</t>
  </si>
  <si>
    <r>
      <t xml:space="preserve">Poreska osnovica za poziciju </t>
    </r>
    <r>
      <rPr>
        <b/>
        <sz val="11"/>
        <color theme="1"/>
        <rFont val="Arial"/>
        <family val="2"/>
      </rPr>
      <t>C.2.19</t>
    </r>
    <r>
      <rPr>
        <b/>
        <sz val="12"/>
        <color theme="1"/>
        <rFont val="Arial"/>
        <family val="2"/>
      </rPr>
      <t>:</t>
    </r>
  </si>
  <si>
    <r>
      <t xml:space="preserve">Porez na dodatu vrednost za poziciju </t>
    </r>
    <r>
      <rPr>
        <b/>
        <sz val="11"/>
        <color theme="1"/>
        <rFont val="Arial"/>
        <family val="2"/>
      </rPr>
      <t>C.2.19</t>
    </r>
    <r>
      <rPr>
        <b/>
        <sz val="12"/>
        <color theme="1"/>
        <rFont val="Arial"/>
        <family val="2"/>
      </rPr>
      <t>:</t>
    </r>
  </si>
  <si>
    <r>
      <t xml:space="preserve">Ukupna cena za poziciju </t>
    </r>
    <r>
      <rPr>
        <b/>
        <sz val="11"/>
        <color theme="1"/>
        <rFont val="Arial"/>
        <family val="2"/>
      </rPr>
      <t>C.2.19</t>
    </r>
    <r>
      <rPr>
        <b/>
        <sz val="12"/>
        <color theme="1"/>
        <rFont val="Arial"/>
        <family val="2"/>
      </rPr>
      <t>:</t>
    </r>
  </si>
  <si>
    <t>C.2.20 ORMAN ZA PRIKLJUČENJE STACIONARNE AKU BATERIJE</t>
  </si>
  <si>
    <t>C.2.20.0</t>
  </si>
  <si>
    <t>ORMAN ZA PRIKLJUĆENJE STACIONARNE AKU BATERIJE</t>
  </si>
  <si>
    <t>C.2.20.1</t>
  </si>
  <si>
    <t>Isporuka i ugradnja prolazne kutije – ormarića od dekapiranog lima, za unutrašnju montažu, dimenzija ŠxVxD 300x500x210mm.</t>
  </si>
  <si>
    <t>Orman treba biti kompletno ožičen sa ugrađenom opremom prema ovoj specifikaciji :</t>
  </si>
  <si>
    <t>- kablovske uvodnice slično tipu PG29 od poliamida</t>
  </si>
  <si>
    <t xml:space="preserve">• sa maticom (Komplet) IP68 (PG29 PA Complet) </t>
  </si>
  <si>
    <r>
      <t>• sa gornje strane za kabl PP00 2x50 mm</t>
    </r>
    <r>
      <rPr>
        <b/>
        <vertAlign val="superscript"/>
        <sz val="11"/>
        <color theme="1"/>
        <rFont val="Arial"/>
        <family val="2"/>
      </rPr>
      <t>2</t>
    </r>
  </si>
  <si>
    <r>
      <t>• sa donje strane za kabl 2 x PP00 1x50 mm</t>
    </r>
    <r>
      <rPr>
        <b/>
        <vertAlign val="superscript"/>
        <sz val="11"/>
        <color theme="1"/>
        <rFont val="Arial"/>
        <family val="2"/>
      </rPr>
      <t>2</t>
    </r>
  </si>
  <si>
    <r>
      <t>• sa gornje strane za signalni kabl  2x2.5 mm</t>
    </r>
    <r>
      <rPr>
        <b/>
        <vertAlign val="superscript"/>
        <sz val="11"/>
        <color theme="1"/>
        <rFont val="Arial"/>
        <family val="2"/>
      </rPr>
      <t>2</t>
    </r>
  </si>
  <si>
    <t>• sa montažnom pločom</t>
  </si>
  <si>
    <t xml:space="preserve"> Komada 3</t>
  </si>
  <si>
    <t>- visoko-učinski horizontani jednopolni osigurač-rastavljač sledećih karakteristika:</t>
  </si>
  <si>
    <t>• za struju 160A</t>
  </si>
  <si>
    <t>• nazivni napon 500V</t>
  </si>
  <si>
    <t>• sa mikroprekidačem za signalizaciju ispada            osigurača</t>
  </si>
  <si>
    <t>•  veličine 00</t>
  </si>
  <si>
    <t>Komada  4</t>
  </si>
  <si>
    <t>- Umetak za osigurač-rastavljač:</t>
  </si>
  <si>
    <t>• gG karakteristike</t>
  </si>
  <si>
    <t>• nazivnog napona 500V</t>
  </si>
  <si>
    <t>• nominalne struje 125A</t>
  </si>
  <si>
    <r>
      <t xml:space="preserve">Poreska osnovica za poziciju </t>
    </r>
    <r>
      <rPr>
        <b/>
        <sz val="11"/>
        <color theme="1"/>
        <rFont val="Arial"/>
        <family val="2"/>
      </rPr>
      <t>C.2.20</t>
    </r>
    <r>
      <rPr>
        <b/>
        <sz val="12"/>
        <color theme="1"/>
        <rFont val="Arial"/>
        <family val="2"/>
      </rPr>
      <t>:</t>
    </r>
  </si>
  <si>
    <r>
      <t xml:space="preserve">Porez na dodatu vrednost za poziciju </t>
    </r>
    <r>
      <rPr>
        <b/>
        <sz val="11"/>
        <color theme="1"/>
        <rFont val="Arial"/>
        <family val="2"/>
      </rPr>
      <t>C.2.20</t>
    </r>
    <r>
      <rPr>
        <b/>
        <sz val="12"/>
        <color theme="1"/>
        <rFont val="Arial"/>
        <family val="2"/>
      </rPr>
      <t>:</t>
    </r>
  </si>
  <si>
    <r>
      <t xml:space="preserve">Ukupna cena za poziciju </t>
    </r>
    <r>
      <rPr>
        <b/>
        <sz val="11"/>
        <color theme="1"/>
        <rFont val="Arial"/>
        <family val="2"/>
      </rPr>
      <t>C.2.20</t>
    </r>
    <r>
      <rPr>
        <b/>
        <sz val="12"/>
        <color theme="1"/>
        <rFont val="Arial"/>
        <family val="2"/>
      </rPr>
      <t>:</t>
    </r>
  </si>
  <si>
    <t>D. TELEKOMUNIKACIONA OPREMA</t>
  </si>
  <si>
    <t>Signalizacija nasilnog ulaska u objekat predviđena je magnetnim javljačima (kontaktima) koji se postavljaju na ulaznoj kapiji trafostanice (ulaz za vozila i za pešake) i na svim ulaznim vratima i u starom i u novom objektu. Centrala za kontrolu nasilnog ulaska se smešta u TK ormanu video nadzora.</t>
  </si>
  <si>
    <t>D.1. ISPORUKA I UGRADNJA OPREME I RADOVI ZA POTREBE PRIKLJUČENJA NA MREŽU TELEKOM SRBIJA A.D.</t>
  </si>
  <si>
    <t>D.1.1</t>
  </si>
  <si>
    <t>Isporuka i ugradnja 2 PE cevi Ø 40 mm za zaštitu privodnog telekomunikaconog kabla unutar objekta komandne zgrade</t>
  </si>
  <si>
    <t>D.1.2</t>
  </si>
  <si>
    <t>Isporuka i ugradnja betonskog stubića za obeležavanje trase optičkog kabla sa bojenjem</t>
  </si>
  <si>
    <t>D.1.3</t>
  </si>
  <si>
    <t xml:space="preserve">Isporuka i ugradnja 1 PVC ceviØ110 mm u zoni ispod nove pristupne saobraćajnice. Cev se polaže u fazi izvođenja radova na izgradnji saobraćajnice. </t>
  </si>
  <si>
    <t>D.1.4</t>
  </si>
  <si>
    <t>Isporuka i ugradnja 2 P cevi ili mikorcevne strukure do Ø 40 mm u iskopan rov, a delom uvlačenje u cev Ø110 mm u zoni ispod saobraćajnice  sa zaptivanjem cevi čepovima radi zaštite.</t>
  </si>
  <si>
    <t>2 cevi dužine 50 m</t>
  </si>
  <si>
    <t>D.1.5</t>
  </si>
  <si>
    <t>Isporuka i ugradnja PVC trake sa metalnim elementom za detekciju trase u iskopani rov (sa spajanjem trake)</t>
  </si>
  <si>
    <t>D.1.6</t>
  </si>
  <si>
    <t>Isporuka, ugradnja i uvlačenje PVC trake sa metalnim elementom za detekciju trase u cev</t>
  </si>
  <si>
    <t>D.1.7</t>
  </si>
  <si>
    <t>Ručni iskop i zatrpavanje rova sa pripremnim radovima u zemlji III kategorije</t>
  </si>
  <si>
    <t>Poreska osnovica za poziciju D.1:</t>
  </si>
  <si>
    <t>Porez na dodatu vrednost za poziciju D.1:</t>
  </si>
  <si>
    <t>Ukupna cena za poziciju D.1:</t>
  </si>
  <si>
    <t>D.2. ISPORUKA I UGRADNJA TELEKOMUNIKACIONE OPREME ZA POTREBE LAN MREŽE</t>
  </si>
  <si>
    <t>D.2.1</t>
  </si>
  <si>
    <t>Isporuka, ugradnja i povezivanje Kompletnih utikačkih kutija sa po 2 UTP računarske utičnice RJ45, kategorije 6 sa masKom, okvirom za 1</t>
  </si>
  <si>
    <t>mehanizam, za stonu montažu na radnim mestima</t>
  </si>
  <si>
    <t>D.2.2</t>
  </si>
  <si>
    <t>Isporuka i ugradnja SFTP patch kabla, tipa 4x2x0.5mmØ, cat.6, dužine cca.15m sa odgovarajućim konektorima RJ45</t>
  </si>
  <si>
    <t>D.2.3</t>
  </si>
  <si>
    <t>Isporuka i ugradnja Switch-a za smeštaj u TK orman za LAN, sledećih karakteristika:</t>
  </si>
  <si>
    <t>Switch sličan tipu C9200L-24P-4G-E ili ekvivalentno sledećih karakteristika i funkcija:</t>
  </si>
  <si>
    <r>
      <t>-</t>
    </r>
    <r>
      <rPr>
        <sz val="7"/>
        <color theme="1"/>
        <rFont val="Times New Roman"/>
        <family val="1"/>
      </rPr>
      <t xml:space="preserve">  </t>
    </r>
    <r>
      <rPr>
        <b/>
        <sz val="11"/>
        <color theme="1"/>
        <rFont val="Arial"/>
        <family val="2"/>
      </rPr>
      <t>Layer 2 Ethernet switch fiksne konfiguracije.</t>
    </r>
  </si>
  <si>
    <r>
      <t>-</t>
    </r>
    <r>
      <rPr>
        <sz val="7"/>
        <color theme="1"/>
        <rFont val="Times New Roman"/>
        <family val="1"/>
      </rPr>
      <t xml:space="preserve">  </t>
    </r>
    <r>
      <rPr>
        <b/>
        <sz val="11"/>
        <color theme="1"/>
        <rFont val="Arial"/>
        <family val="2"/>
      </rPr>
      <t xml:space="preserve"> Zahtevi u pogledu dimenzije i napajanja uređaja:</t>
    </r>
  </si>
  <si>
    <r>
      <t>o </t>
    </r>
    <r>
      <rPr>
        <b/>
        <sz val="11"/>
        <color theme="1"/>
        <rFont val="Arial"/>
        <family val="2"/>
      </rPr>
      <t>Visina uređaja mora da bude 1 RU.</t>
    </r>
  </si>
  <si>
    <r>
      <t>o </t>
    </r>
    <r>
      <rPr>
        <b/>
        <sz val="11"/>
        <color theme="1"/>
        <rFont val="Arial"/>
        <family val="2"/>
      </rPr>
      <t>Uređaj mora da bude opremljen AC napajanjem, sa ulaznim naponom od 230V</t>
    </r>
  </si>
  <si>
    <r>
      <t>o </t>
    </r>
    <r>
      <rPr>
        <b/>
        <sz val="11"/>
        <color theme="1"/>
        <rFont val="Arial"/>
        <family val="2"/>
      </rPr>
      <t>Uređaj treba da ima podršku za redundantno napajanje</t>
    </r>
  </si>
  <si>
    <r>
      <t>-</t>
    </r>
    <r>
      <rPr>
        <sz val="7"/>
        <color theme="1"/>
        <rFont val="Times New Roman"/>
        <family val="1"/>
      </rPr>
      <t xml:space="preserve">  </t>
    </r>
    <r>
      <rPr>
        <b/>
        <sz val="11"/>
        <color theme="1"/>
        <rFont val="Arial"/>
        <family val="2"/>
      </rPr>
      <t xml:space="preserve"> Specifikacija broja i vrste Interfejsa:</t>
    </r>
  </si>
  <si>
    <r>
      <t xml:space="preserve">o </t>
    </r>
    <r>
      <rPr>
        <b/>
        <sz val="11"/>
        <color theme="1"/>
        <rFont val="Arial"/>
        <family val="2"/>
      </rPr>
      <t>Najmanje 24 x 10/100/1000 BaseT PoE+ porta (RJ-45)</t>
    </r>
  </si>
  <si>
    <r>
      <t>o</t>
    </r>
    <r>
      <rPr>
        <b/>
        <sz val="11"/>
        <color theme="1"/>
        <rFont val="Arial"/>
        <family val="2"/>
      </rPr>
      <t xml:space="preserve"> Najmanje 4 SFP bazirana 1 GB uplink slota</t>
    </r>
  </si>
  <si>
    <r>
      <t>o</t>
    </r>
    <r>
      <rPr>
        <b/>
        <sz val="11"/>
        <color theme="1"/>
        <rFont val="Arial"/>
        <family val="2"/>
      </rPr>
      <t xml:space="preserve"> Ukupna raspoloživa PoE snaga od najmanje </t>
    </r>
  </si>
  <si>
    <t xml:space="preserve">   370 W</t>
  </si>
  <si>
    <r>
      <t xml:space="preserve">o </t>
    </r>
    <r>
      <rPr>
        <b/>
        <sz val="11"/>
        <color theme="1"/>
        <rFont val="Arial"/>
        <family val="2"/>
      </rPr>
      <t>Mogućnost povećanja raspoložive PoE snage na najmanje 740W dodavanjem redundantnog napajanja</t>
    </r>
  </si>
  <si>
    <r>
      <t>-</t>
    </r>
    <r>
      <rPr>
        <sz val="7"/>
        <color theme="1"/>
        <rFont val="Times New Roman"/>
        <family val="1"/>
      </rPr>
      <t xml:space="preserve">  </t>
    </r>
    <r>
      <rPr>
        <b/>
        <sz val="11"/>
        <color theme="1"/>
        <rFont val="Arial"/>
        <family val="2"/>
      </rPr>
      <t xml:space="preserve"> Performanse i funkcionalnosti uređaja:</t>
    </r>
  </si>
  <si>
    <r>
      <t>o </t>
    </r>
    <r>
      <rPr>
        <b/>
        <sz val="11"/>
        <color theme="1"/>
        <rFont val="Arial"/>
        <family val="2"/>
      </rPr>
      <t>Najmanje 128 Gbps switching propusnost (switching bandwidth)</t>
    </r>
  </si>
  <si>
    <r>
      <t>o </t>
    </r>
    <r>
      <rPr>
        <b/>
        <sz val="11"/>
        <color theme="1"/>
        <rFont val="Arial"/>
        <family val="2"/>
      </rPr>
      <t>Brzina prosleđivanja (forwarding rate) od minimalno 95 Mpps (mereno u odnosu na pakete veličine 64 bajta)</t>
    </r>
  </si>
  <si>
    <r>
      <t>o </t>
    </r>
    <r>
      <rPr>
        <b/>
        <sz val="11"/>
        <color theme="1"/>
        <rFont val="Arial"/>
        <family val="2"/>
      </rPr>
      <t>Najmanje 2 GB DRAM i najmanje 4 GB Flash memorije</t>
    </r>
  </si>
  <si>
    <r>
      <t>o </t>
    </r>
    <r>
      <rPr>
        <b/>
        <sz val="11"/>
        <color theme="1"/>
        <rFont val="Arial"/>
        <family val="2"/>
      </rPr>
      <t>Najmanje 1024 VLAN ID-eva</t>
    </r>
  </si>
  <si>
    <r>
      <t>o </t>
    </r>
    <r>
      <rPr>
        <b/>
        <sz val="11"/>
        <color theme="1"/>
        <rFont val="Arial"/>
        <family val="2"/>
      </rPr>
      <t>Najmanje 512 SVI</t>
    </r>
  </si>
  <si>
    <r>
      <t>o </t>
    </r>
    <r>
      <rPr>
        <b/>
        <sz val="11"/>
        <color theme="1"/>
        <rFont val="Arial"/>
        <family val="2"/>
      </rPr>
      <t>Podrška za stack sa minimum stacking bandwidth najmanje 80 Gbps</t>
    </r>
  </si>
  <si>
    <r>
      <t>o </t>
    </r>
    <r>
      <rPr>
        <b/>
        <sz val="11"/>
        <color theme="1"/>
        <rFont val="Arial"/>
        <family val="2"/>
      </rPr>
      <t>PodršKom za ukupan broj MAC adresa najmanje 16000</t>
    </r>
  </si>
  <si>
    <r>
      <t>o </t>
    </r>
    <r>
      <rPr>
        <b/>
        <sz val="11"/>
        <color theme="1"/>
        <rFont val="Arial"/>
        <family val="2"/>
      </rPr>
      <t>Podrška za broadcast, multicast i storm kontrolu po portu</t>
    </r>
  </si>
  <si>
    <r>
      <t xml:space="preserve">o </t>
    </r>
    <r>
      <rPr>
        <b/>
        <sz val="11"/>
        <color theme="1"/>
        <rFont val="Arial"/>
        <family val="2"/>
      </rPr>
      <t>Podrška za IP unicast ruting protocols (statičko, RIP, EIGRP Stub, OSPF - 1000 ruta), PBR, PIM Stub Multicast (1000 ruta), PVLAN, VRRP, PBR, QoS, FHS, 802.1X, MACsec-128, CoPP, SXP</t>
    </r>
  </si>
  <si>
    <r>
      <t>o </t>
    </r>
    <r>
      <rPr>
        <b/>
        <sz val="11"/>
        <color theme="1"/>
        <rFont val="Arial"/>
        <family val="2"/>
      </rPr>
      <t>Podrška za network automation</t>
    </r>
  </si>
  <si>
    <r>
      <t>o </t>
    </r>
    <r>
      <rPr>
        <b/>
        <sz val="11"/>
        <color theme="1"/>
        <rFont val="Arial"/>
        <family val="2"/>
      </rPr>
      <t>Podrška za sampled NetFlow, SPAN, RSPAN</t>
    </r>
  </si>
  <si>
    <r>
      <t>o </t>
    </r>
    <r>
      <rPr>
        <b/>
        <sz val="11"/>
        <color theme="1"/>
        <rFont val="Arial"/>
        <family val="2"/>
      </rPr>
      <t>Podrška za SSH, RMON, SNMPv3 i telnet protokole</t>
    </r>
  </si>
  <si>
    <r>
      <t xml:space="preserve"> o </t>
    </r>
    <r>
      <rPr>
        <b/>
        <sz val="11"/>
        <color theme="1"/>
        <rFont val="Arial"/>
        <family val="2"/>
      </rPr>
      <t xml:space="preserve">Podrška za sledeće protokole: IEEE 802.1s, IEEE 802.1w, IEEE 802.1x, IEEE 802.3ad, IEEE 802.1D Spanning Tree Protocol, IEEE 802.1p CoS prioritization, IEEE 802.1Q VLAN, </t>
    </r>
  </si>
  <si>
    <r>
      <t>-</t>
    </r>
    <r>
      <rPr>
        <b/>
        <sz val="7"/>
        <color theme="1"/>
        <rFont val="Times New Roman"/>
        <family val="1"/>
      </rPr>
      <t xml:space="preserve">  </t>
    </r>
    <r>
      <rPr>
        <b/>
        <sz val="11"/>
        <color theme="1"/>
        <rFont val="Arial"/>
        <family val="2"/>
      </rPr>
      <t>Dodatni moduli uz uređaj:</t>
    </r>
  </si>
  <si>
    <r>
      <t>o</t>
    </r>
    <r>
      <rPr>
        <b/>
        <sz val="11"/>
        <color theme="1"/>
        <rFont val="Arial"/>
        <family val="2"/>
      </rPr>
      <t xml:space="preserve"> 4 Kompatibilna 1G SFP+ modula za multimodno/singlmodno optičko vlakno, 1310nm ili odgovarajući</t>
    </r>
  </si>
  <si>
    <t>D.2.4</t>
  </si>
  <si>
    <t>Isporuka i ugradnja SFP modula za optičko vlakno sličan tipu GLC-LH-SMD= ili ekvivalentno</t>
  </si>
  <si>
    <t>1000BASE-LX/LH SFP transceiver module, MMF/SMF, 1310nm, DOM</t>
  </si>
  <si>
    <t>D.2.5</t>
  </si>
  <si>
    <t>Radovi na povezivanju kablova na obe strane (patch panel i utičnice za računarsku mrežu), ostali radovi manjeg obima i nespecificiran sitan materijal (kablovske kanalice 10x20mm. patch cord-ovi i sl.)</t>
  </si>
  <si>
    <t>D.2.6</t>
  </si>
  <si>
    <t>Finalna montaža telekomunikacionih uređaja što obuhvata konfigurisanje, ispitivanje i puštanje u ispravan rad, sa izradom dokumentacije izvedenog objekta</t>
  </si>
  <si>
    <t>Poreska osnovica za poziciju D.2:</t>
  </si>
  <si>
    <t>Porez na dodatu vrednost za poziciju D.2:</t>
  </si>
  <si>
    <t>Ukupna cena za poziciju D.2:</t>
  </si>
  <si>
    <t>D.3. ISPORUKA I UGRADNJA TELEKOMUNIKACIONE OPREME ZA POTREBE VIDEO NADZORA</t>
  </si>
  <si>
    <t>D.3.1</t>
  </si>
  <si>
    <t>Isporuka i ugradnja ’’Server + aplikativni softver’’ - Mrežni "All-in-One" uređaj za skladištenje podataka, podrška za video recording management softver za upravljanje i snimanje do 64 IP kamere, konfigurisani iSCSI niz diskova 8x1 TB "hot-swap" 3Gbps SATA-II sa RAID-5 zaštitom podataka, dualni Gigabit Ethernet port, napajanje 720W Gold Level Redundant, slično tipu Intel®Pentium G6950 Dual Core (3M cache, 2.8 GHz) 1333 MHz FSB, 1 x 3 MB Level 2 cache,4 GB RAM, 4 USB 2.0 porta (2 na prednjoj i 2 na zadnjoj strani uređaja), 2U 19" rack montaža. U Kompletu sa Microsoft Windows Storage Server i integrisanom aplikacijom video recording manager za upravljanje sistemom za skladištenje podataka sa 64 kamere, koji obezbeđuje direktno mrežno snimanje sa Automatic Network Replenishment funkcionalnošću za iSCSI mrežne diskove. Podržava integraciju u profesionalni centralni aplikativni softver za upravljanje i kontrolu sistema video nadzora. Snimljeni materijal se može pregledati i lokalno i u Nadležnom centru upravljanja trafostanicom odnosno Područno dispečersKom centru Požarevac</t>
  </si>
  <si>
    <t>D.3.2</t>
  </si>
  <si>
    <t>Isporuka i ugradnja Switch-a za smeštaj u TK orman za VN i KP, sledećih karakteristika:</t>
  </si>
  <si>
    <r>
      <t> </t>
    </r>
    <r>
      <rPr>
        <b/>
        <sz val="11"/>
        <color theme="1"/>
        <rFont val="Arial"/>
        <family val="2"/>
      </rPr>
      <t>Switch sličan tipu C9200L-24P-4G-E ili ekvivalentno sledećih karakteristika i funkcija:</t>
    </r>
  </si>
  <si>
    <t>o Visina uređaja mora da bude 1 RU.</t>
  </si>
  <si>
    <t>o Uređaj mora da bude opremljen AC napajanjem, sa ulaznim naponom od 230V</t>
  </si>
  <si>
    <t>o Uređaj treba da ima podršku za redundantno napajanje</t>
  </si>
  <si>
    <t>o Najmanje 24 x 10/100/1000 BaseT PoE+ porta (RJ-45)</t>
  </si>
  <si>
    <t>o Najmanje 4 SFP bazirana 1 GB uplink slota</t>
  </si>
  <si>
    <t xml:space="preserve">o Ukupna raspoloživa PoE snaga od najmanje </t>
  </si>
  <si>
    <t>o Mogućnost povećanja raspoložive PoE snage na najmanje 740W dodavanjem redundantnog napajanja</t>
  </si>
  <si>
    <t>o Najmanje 128 Gbps switching propusnost (switching bandwidth)</t>
  </si>
  <si>
    <t>o Brzina prosleđivanja (forwarding rate) od minimalno 95 Mpps (mereno u odnosu na pakete veličine 64 bajta)</t>
  </si>
  <si>
    <t>o Najmanje 2 GB DRAM i najmanje 4 GB Flash memorije</t>
  </si>
  <si>
    <t>o Najmanje 1024 VLAN ID-eva</t>
  </si>
  <si>
    <t>o Najmanje 512 SVI</t>
  </si>
  <si>
    <t>o Podrška za stack sa minimum stacking bandwidth najmanje 80 Gbps</t>
  </si>
  <si>
    <t>o PodršKom za ukupan broj MAC adresa najmanje 16000</t>
  </si>
  <si>
    <t>o Podrška za broadcast, multicast i storm kontrolu po portu</t>
  </si>
  <si>
    <t>o Podrška za IP unicast ruting protocols (statičko, RIP, EIGRP Stub, OSPF - 1000 ruta), PBR, PIM Stub Multicast (1000 ruta), PVLAN, VRRP, PBR, QoS, FHS, 802.1X, MACsec-128, CoPP, SXP</t>
  </si>
  <si>
    <t>o Podrška za network automation</t>
  </si>
  <si>
    <t>o Podrška za sampled NetFlow, SPAN, RSPAN</t>
  </si>
  <si>
    <t>o Podrška za SSH, RMON, SNMPv3 i telnet protokole</t>
  </si>
  <si>
    <t xml:space="preserve"> o Podrška za sledeće protokole: IEEE 802.1s, IEEE 802.1w, IEEE 802.1x, IEEE 802.3ad, IEEE 802.1D Spanning Tree Protocol, IEEE 802.1p CoS prioritization, IEEE 802.1Q VLAN, </t>
  </si>
  <si>
    <r>
      <t>-</t>
    </r>
    <r>
      <rPr>
        <sz val="7"/>
        <color theme="1"/>
        <rFont val="Times New Roman"/>
        <family val="1"/>
      </rPr>
      <t xml:space="preserve">  </t>
    </r>
    <r>
      <rPr>
        <b/>
        <sz val="11"/>
        <color theme="1"/>
        <rFont val="Arial"/>
        <family val="2"/>
      </rPr>
      <t>Dodatni moduli uz uređaj:</t>
    </r>
  </si>
  <si>
    <t>o 4 Kompatibilna 1G SFP+ modula za multimodno/singlmodno optičko vlakno, 1310nm ili odgovarajući</t>
  </si>
  <si>
    <t>D.3.3</t>
  </si>
  <si>
    <t>D.3.4</t>
  </si>
  <si>
    <t>Isporuka i ugradnja klijent računara (lokalno i u Nadležnom centru upravljanja</t>
  </si>
  <si>
    <t>trafostanicom odnosno Područno dispečerskom centru Požarevac</t>
  </si>
  <si>
    <t>Kućište midi tower, Napajanje 220V/50Hz, LCD wide monitor 21.5", procesor slično tipu Intel Core i3 min 3.1Ghz, 8 GB RAM DDR4, HARD 500GB sata 3, grafička kartica PCI express 3.0, 128bita, HDMI, matična ploča Intel socket 1155, 4xDDR3 DIMM socket 1151, 1xPCI express 16x, 4xUSB 3.0, SATA kontroler, 1xLAN Gigabit, optički uređaj DVD-RW, tastatura, miš, softver Windows Professional 10</t>
  </si>
  <si>
    <t>D.3.5</t>
  </si>
  <si>
    <t>Isporuka i instalacija aplikacionog SW za klijent računar  - Aplikacioni softver za nadgledanje i upravljanje sistemom video-nadzora, pregled snimljenog materijala, pretraživanje snimaka uključujući i forenzičku pretragu snimaka dobijenih inteligentnom video analizom, i eksportovanje snimaka. Grafički korisnički interfejs sa predefinisanim i podesivim rasporedima prikaza kamera, jednostavna pretraga i puštanje snimljenih materijala uređaja za skladištenje. Kontrola podešavanja svih povezanih uređaja, kao i sistemskih podešavanja; eksportovanje materijala na CD/DVD, licence za min. 25 kamera Instalacija aplikacionog SW  i provera  izvršiće se na oba klijent računara (i lokalno i u udaljenom centru upravljanja trafostanicom odnosno Područno dispečersKom centru Požarevac</t>
  </si>
  <si>
    <t>D.3.6</t>
  </si>
  <si>
    <t>Isporuka i ugradnja fiksne IP kamere - Fiksna box Day/Night HD 720p kamera sa mehaničkim prebacivanjem IC-filtra (automatski, manuelno ili Komandom sa web interfejsa), senzor 1/3" CCD, progressive scan; dinamički opseg 70dB sa 15-bitnim DSP procesiranjem i inteligentnom Kompenzacijom pozadinskog osvetljenja za maksimalan kvalitet slike pri Kompleksnim svetlosnim uslovima; osetljivost pri min. uslovima osvetljenja 0.04 lux u noćnom režimu, 0.1 lux u kolor režimu; varifokalno sočivo za HD kameru sa žižnom daljinom f=3.8-13mm, F=1.4-360, sa autoirisom i IC-korekcijom; H.264 Kompresija (Main Profile), 720p pri 30fps maksimalno, simultani trostruki streaming (2 x H.264 i 1 x M-JPEG), multicast, iSCSI snimanje, podrška za lokalno snimanje na MicroSD memorijsku karticu, mrežni interfejs: STP, 10/100 Base-T, auto-sensing, half/full duplex, RJ45; 1 alarmni ulaz, 1 relejni izlaz, audio U/I; 12VDC/24VAC/PoE (IEEE 802.3af), integrisana detekcija pokreta u slici, radni opseg temperatura od -20°C do +50°C sa napojnim blokom za kameru u vodootpornoj razvodnoj kutiji 220VAC/24VAC/40VA i aluminijumskim kućištem za</t>
  </si>
  <si>
    <t>spoljašnju montažu za Day/Night IP kamere, sa grejačem, ventilatorom i senilom, interni prolaz kablova, napajanje 24 VAC, stepen zaštite min. IP65.</t>
  </si>
  <si>
    <t>D.3.7</t>
  </si>
  <si>
    <t>Isporuka i ugradnja Media konvertora - Napajanje 220V/50Hz, jedan optički ulaz za multimodno vlakno, jedan električni (Ethernet 10/100BaseTx) izlaz, dimenzija pogodnih za smeštaj u orman 50x50x30cm – (VxŠxD)</t>
  </si>
  <si>
    <t>D.3.8</t>
  </si>
  <si>
    <t>Isporuka i ugradnja multimodnog optičkog kabla 24FO - nemetalni optički kabl za podzemno polaganje sa PE omotačem, za primenu u opsegu 1310 i 1550 nm, sa plastičnim cevčicama za slobodnu zaštitu vlakna koje su punjene masom za blokadu vode (kapacitet cevčice je 12 opt. vlakana), sa centralnim rasteretnim elementom, zaštitom od glodara. Kabl treba da je napunjen nepropusnom masom za blokadu vode. Temperaturni opseg za eksploataciju od - 40°C do + 70°C.</t>
  </si>
  <si>
    <t>D.3.9</t>
  </si>
  <si>
    <t>Isporuka i ugradnja optičkog modula tipa ODF (za završetak 12 FO)</t>
  </si>
  <si>
    <t>D.3.10</t>
  </si>
  <si>
    <t>Isporuka i ugradnja SFTP patch cord-ova cat.6 sa RJ45 konektorima i optičkim patch cord-ovima sa multimodnim vlaknima i odgovarajućim konektorima (LC ili SC) – dužine cca.2m (za TK orman za LAN, VN i KP u zgradi) Kom 1x14 optičkih + 2x14 bakarnih + 3 bakarna patch cord-a</t>
  </si>
  <si>
    <t>D.3.11</t>
  </si>
  <si>
    <t>Isporuka i ugradnja bakarnih kablova tipa PP41 3x4 mm2 (za napajanje)</t>
  </si>
  <si>
    <t>D.3.12</t>
  </si>
  <si>
    <t>Isporuka i ugradnja bakarnih kablova tipa PP41 3x2.5mm2 (za napajanje)</t>
  </si>
  <si>
    <t>D.3.13</t>
  </si>
  <si>
    <t>Isporuka i ugradnja samostojećeg 19’’ rack TK ormana, sa ventilatorom, dimenzija 200x80x80cm – (VxŠxD) sa postoljem, za montažu opreme za video nadzor, kontrolu pristupa i LAN mrežu u TK sali Pogonske zgrade, sa odgovarajućim optičkim patch panelom-om kapaciteta 2x24 konektora (ODF sa svom pratećom opremom) i odgovarajućim patch panelom za završetak bakarnih kablova kapaciteta 48 konektora tipa RJ45</t>
  </si>
  <si>
    <t>D.3.14</t>
  </si>
  <si>
    <t>Isporuka i ugradnja ormana za spoljnu montažu dimenzija 50x50x30cm – (VxŠxD), stepena zaštite IP65 za smeštaj ZOKa i media konvertora, din šine sa osiguračima, grejačem, ventilatorom, meračem temperature i uvodnicama za kablove sa donje strane (montiraju se u neposrednoj blizini kamera u postrojenju na metalnim stubovima ili na nogama portala odnosno zidu fasade)</t>
  </si>
  <si>
    <t>D.3.15</t>
  </si>
  <si>
    <t>Isporuka i ugradnja završne optičke kutije - opremljena pripadajućim ’’splice’’ kasetama kapaciteta usklađenog sa kapacitetom optičkog kabla, i odgovarajućih optičkih konektora za završetak optičkih vlakana (tipa SC)</t>
  </si>
  <si>
    <t>D.3.16</t>
  </si>
  <si>
    <t>Isporuka i montaža metalnog stuba sa anker pločom Ø110mm, visine 5 m za potrebe montaže kamere na njega</t>
  </si>
  <si>
    <t>D.3.17</t>
  </si>
  <si>
    <t>Isporuka i ugradnja zaštitne PE cevi Ø40mm za zaštitu optičkih kablova koji se postavljaju u postrojenju u kabl. kanalizaciji i u rovu u zemlji</t>
  </si>
  <si>
    <t>D.3.18</t>
  </si>
  <si>
    <t>Isporuka i ugradnja zaštitne gibljive PVC cevi Ø19-23mm za zaštitu optičkih kablova koji se postavljaju u zgradi</t>
  </si>
  <si>
    <t>D.3.19</t>
  </si>
  <si>
    <t>Isporuka i ugradnja ostalog montažnog materijala: obujmice za kablove, Cu privodnik 1x16 mm2 sa papučicama za uzemljenje, automati jednopolni 6A, alati za krone reglete, nosači za kamere na portalnim stubovima ili fasadi zgrade i dr.</t>
  </si>
  <si>
    <t>D.3.20</t>
  </si>
  <si>
    <t>Finalna montaža telekomunikacionih uređaja što obuhvata konfigurisanje, podešavanje, ispitivanje i puštanje u ispravan rad, kao i izrada dokumentacije izvedenog objekta</t>
  </si>
  <si>
    <t>Poreska osnovica za poziciju D.3:</t>
  </si>
  <si>
    <t>Porez na dodatu vrednost za poziciju D.3:</t>
  </si>
  <si>
    <t>Ukupna cena za poziciju D.3:</t>
  </si>
  <si>
    <t>D.4. ISPORUKA I UGRADNJA TELEKOMUNIKACIONE OPREME ZA POTREBE KONTROLE PRISTUPA</t>
  </si>
  <si>
    <t>D.4.1</t>
  </si>
  <si>
    <t>Isporuka i ugradnja alarmne centrale sa licencom (kontroler za min. 8 vrata/16 izlaza), sa modulom za napajanje 220VAC, za rekovsku montažu u TK orman za LAN, VN i KP, i GSM modulom</t>
  </si>
  <si>
    <t>D.4.2</t>
  </si>
  <si>
    <t>Isporuka i ugradnja magnetnog javljača</t>
  </si>
  <si>
    <t>D.4.3</t>
  </si>
  <si>
    <t>Isporuka i ugradnja LCD šifratora, brojčano-alfabetni, 32 karaktera</t>
  </si>
  <si>
    <t>D.4.4</t>
  </si>
  <si>
    <t>Isporuka i ugradnja RFID čitača (modul za kontrolu pristupa 2 vrata, 4-žični čitač bezkontaktnih karata, sa tastaturom, dometa do 10cm za spoljnu montažu sa setom bezkontaktnih privezaka za ključeve – 10Kom.).</t>
  </si>
  <si>
    <t>D.4.5</t>
  </si>
  <si>
    <r>
      <t>Isporuka i ugradnja bakarnih kablova za vezu centrale sa uređajima, TK59 GMR 3x4x0,8mm</t>
    </r>
    <r>
      <rPr>
        <b/>
        <vertAlign val="superscript"/>
        <sz val="11"/>
        <color theme="1"/>
        <rFont val="Arial"/>
        <family val="2"/>
      </rPr>
      <t>2</t>
    </r>
  </si>
  <si>
    <t>D.4.6</t>
  </si>
  <si>
    <t>Isporuka i ugradnja bakarnih kablova za vezu centrale sa uređajima, LiYCY 6 x 0,22 mm2</t>
  </si>
  <si>
    <t>D.4.7</t>
  </si>
  <si>
    <t>Isporuka i ugradnja modula za kontrolu pristupa 2 vrata</t>
  </si>
  <si>
    <t>D.4.8</t>
  </si>
  <si>
    <t>Isporuka i ugradnja modula za telefonsku dojavu</t>
  </si>
  <si>
    <t>D.4.9</t>
  </si>
  <si>
    <t>Isporuka i ugradnja panik tastera sledećih karakteristika:</t>
  </si>
  <si>
    <t>- Napon napajanja i struja: 12/24 V DC, 10A; 48 V DC, 3 A</t>
  </si>
  <si>
    <t>- Boja kućišta: zelena, crvena, žuta, bela</t>
  </si>
  <si>
    <t>Kablovksa konekcija: max prečnik kabla do 2 mm²</t>
  </si>
  <si>
    <t>D.4.10</t>
  </si>
  <si>
    <t>Isporuka i ugradnja ostalog montažnog materijala: obujmice za kablove, kanalice, pvc cevi, Cu privodnik 1x16 mm2 sa papučicama za uzemljenje, automati jednopolni 6A, alati za krone reglete, ostali nespecificirani material.</t>
  </si>
  <si>
    <t>D.4.11</t>
  </si>
  <si>
    <t>Finalna montaža telekomunikacionih uređaja što obuhvata konfigurisanje, ispitivanje i puštanje u ispravan rad, kao izrada dokumentacije izvedenog objekta</t>
  </si>
  <si>
    <t>Poreska osnovica za poziciju D.4:</t>
  </si>
  <si>
    <t>Porez na dodatu vrednost za poziciju D.4:</t>
  </si>
  <si>
    <t>Ukupna cena za poziciju D.4:</t>
  </si>
  <si>
    <t>D.5. ISPORUKA I UGRADNJA UREĐAJA I INSTALACIJA ZA NAPAJANJE TK OPREME</t>
  </si>
  <si>
    <t>D.5.1</t>
  </si>
  <si>
    <t>Isporuka i ugradnja RO 220V/50Hz metalni za nazidnu montažu sa vratima i bravom približnih dimenzija 800x700x220 mm(ŠxVxD), sa sledećom ugrađenom opremom:</t>
  </si>
  <si>
    <t>· grebenasti prekidač, dvopolni, tropoložajni</t>
  </si>
  <si>
    <t>· automatski osigurači, dvopolni, 6A</t>
  </si>
  <si>
    <t>· voltmetar za naizmenični napon (0-250 Veff.) ( 1 Kom.)</t>
  </si>
  <si>
    <t>Ostali montažni materijal: Cu šine, redne stezaljke, provodnici za uzemljenje i dr.</t>
  </si>
  <si>
    <t>D.5.2</t>
  </si>
  <si>
    <t>Isporuka i ugradnja sistema za napajanje jednosmernim naponom 48VDC, modularne izvedbe sastavljen od ispravljačke jedinice sa 3 ispravljačka modula svaki u paralelnom radu sa deljenim opterećenjem i hermetizovane AKU baterije 48V/150Ah, dimenzija ne većih od 800x2000x800 mm (ŠxVxD).</t>
  </si>
  <si>
    <t>D.5.3</t>
  </si>
  <si>
    <t>Isporuka i ugradnja konvertora 110 V DC /12 V DC,ulazni napon 110V DC, izlazni napon 12 V DC, snage do 30 W za montažu na DIN šinu.</t>
  </si>
  <si>
    <t>D.5.4</t>
  </si>
  <si>
    <t>Isporuka i ugradnja konvertora 110 V DC /12 V DC,ulazni napon 110V DC, izlazni napon 12 V DC, snage do 100 W za montažu na DIN šinu.</t>
  </si>
  <si>
    <t>D.5.5</t>
  </si>
  <si>
    <t>Isporuka i ugradnja zaštitnog automata 6A/B/1 pol 6KA IEC/EN 60 898 10KA IEC 947-2</t>
  </si>
  <si>
    <t>Isporuka i ugradnja zaštitnog automata 2A/B/1 pol 6KA IEC/EN 60 898 10KA IEC 947-2</t>
  </si>
  <si>
    <t>D.5.6</t>
  </si>
  <si>
    <t>Isporuka i ugradnja zaštitnog automata 2A/B/2 pol 6KA IEC/EN 60 898 10KA IEC 947-2</t>
  </si>
  <si>
    <t>D.5.7</t>
  </si>
  <si>
    <t>Isporuka i ugradnja rednih klema</t>
  </si>
  <si>
    <t>D.5.8</t>
  </si>
  <si>
    <t>Izrada priključka za uzemljenje ormana i metalnih konstrukcija kablom P/Y 1x16 mm2, prosečne dužine 4 m sa papučicama na krajevima (Kom.19)</t>
  </si>
  <si>
    <t>D.5.9</t>
  </si>
  <si>
    <t>Montaža i povezivanje ormana za napajanje što podrazumeva i mehaničko postavljanje, pričvršćivanje uređaja, polaganje i povezivanje i ispitivanje kablova, kao i priključivanje potrošača preko konektora ili papučica.</t>
  </si>
  <si>
    <t>D.5.10</t>
  </si>
  <si>
    <t xml:space="preserve">Finalna montaža telekomunikacionih uređaja </t>
  </si>
  <si>
    <t>što obuhvata konfiguraciju, podešavanje i kontrolu rada ispravljača kao izbor režima i punjenje AKU baterije 48 VDC i izrada dokumentacije izvedenog objekta.</t>
  </si>
  <si>
    <t>Poreska osnovica za poziciju D.5:</t>
  </si>
  <si>
    <t>Porez na dodatu vrednost za poziciju D.5:</t>
  </si>
  <si>
    <t>Ukupna cena za poziciju D.5:</t>
  </si>
  <si>
    <t>E. ELEKTRIČNE INSTALACIJE</t>
  </si>
  <si>
    <t>Isporuka i montaža električne instalacije Pogonske zgrade, nove zgrade i instalacije unutrašnjeg uzemljenja</t>
  </si>
  <si>
    <t xml:space="preserve">Električna instalacija osvetljenja i utičnica se sastoji od razvodnih tabli sa dovoljnim brojem zaštitnih automatskih prekidača, instalacionih kablova, svetiljki, prekidača, monofaznih i trofaznih utičnica. </t>
  </si>
  <si>
    <t>Instalacija osvetljenja obuhvata radno, nužno i protivpanično osvetljenje. Radno osvetljenje je predvideno svetiljkama sa LED sijalicama. Nužno svetlo se uključuje kod nestanka mrežnog napona.</t>
  </si>
  <si>
    <t xml:space="preserve">Električne instalacije u zgradi radionice se zadržavaju, kao i napojni kabl do RO u radionici. </t>
  </si>
  <si>
    <t xml:space="preserve">Predviđa se dovoljan broj monofaznih i trofazni utičnica za prenosne aparate koji služe za intervenciju kao i za priključenje aparata za grejanje i hladenje. Predviđena je ugradnja klima uređaja u Kontrolnoj sali (dva Komada), TK prostoriji i kancelariji. Predviđena je ugradnja električnih radijatora u Kontrolnoj sali (dva komada), TK prostoriji(dva komada), prostoriji sopstvene potrošnje, prostoriji AKU baterije, hodniku u prizemlju i sanitarnom čvoru. Predviđena je ugradnja kalorifera u postrojenju 35 kV (dva Komada). U Kontrolnoj sali predviđa se podni razvod električnih instalacija za napajanje uređaja radnog stola (stanični računar, monitor, štampač, sistem video nadzora i dr.). Predviđena je prinudna ventilacija prostorija aku baterija. Predviđeni su posebni ormani za napajanje mašine za filtriranje trafo ulja i napajanje pumpe za ispumpavanje vode iz separatora uljne jame. </t>
  </si>
  <si>
    <t>Postojeću kablovsku instalaciju ispitati i zadržati ispravne kablove. Zameniti i ugraditi nove kablove za napajanje postojeće i buduće instalacije grejanja i hlađenja. Zameniti dozne (ili poklopce) gde je to potrebno.  Isporuka i ugradnja ostalih kablova za povezivanje električne instalacije Pogonske zgrade, nove zgrade i instalacije unutrašnjeg uzemljenja.</t>
  </si>
  <si>
    <t xml:space="preserve">Izvode se radovi na demontaži postojećih RT, demontaži postojeće instalacije (neispravni, oštećeni i kablovi koji nisu u funkciji), demontaži postojećih svetiljki, prekidača i monofaznih i trofaznih utičnica, demontaži nepotrebnih nosača, obujmica i kanalica, kao i neophodne prepravke konstrukcija u cilju montaže nove električne instalacije. Demontažu izvršiti pažljivo kako bi se demontirana oprema mogla ponovo upotrebiti.  Postojeću instalaciju, koja se zadržava, ispitati pre povezivanja na nove uređaje. Za svu demontiranu opremu električnih instalacija TS 110/35 kV ,,Petrovac’’ u Petrovcu na Mlavi potrebno je izvršiti utovar, transport i istovar u magacinu Naručioca na udaljenosti do 50km. Demontirani otpadni materjal neophodno je utovariti, transportovati i istovariti na deponiju na udaljenosti do 30 km. </t>
  </si>
  <si>
    <t>E.1. DEMONTAŽA I TRANSPORT POSTOJEĆE OPREME ELEKTRIČNE INSTALACIJE POGONSKE ZGRADE U</t>
  </si>
  <si>
    <t xml:space="preserve"> TS 110/35 kV PETROVAC U PETROVCU NA MLAVI.</t>
  </si>
  <si>
    <t xml:space="preserve">E.1.1  </t>
  </si>
  <si>
    <t>Demontaža postojećih RT, demontaža postojeće instalacije (neispravni, oštećeni i kablovi koji nisu u funkciji), demontaža postojećih svetiljki, prekidača i monofaznih i trofaznih utičnica, demontaža grejnih tela, demontaža nepotrebnih nosača, obujmica i kanalica, kao i neophodne prepravke konstrukcija u cilju montaže nove električne instalacije</t>
  </si>
  <si>
    <r>
      <t xml:space="preserve">Poreska osnovica za poziciju </t>
    </r>
    <r>
      <rPr>
        <b/>
        <sz val="11"/>
        <color theme="1"/>
        <rFont val="Arial"/>
        <family val="2"/>
      </rPr>
      <t>E.1</t>
    </r>
    <r>
      <rPr>
        <b/>
        <sz val="12"/>
        <color theme="1"/>
        <rFont val="Arial"/>
        <family val="2"/>
      </rPr>
      <t>:</t>
    </r>
  </si>
  <si>
    <r>
      <t>Porez na dodatu vrednost za poziciju E</t>
    </r>
    <r>
      <rPr>
        <b/>
        <sz val="11"/>
        <color theme="1"/>
        <rFont val="Arial"/>
        <family val="2"/>
      </rPr>
      <t>.1</t>
    </r>
    <r>
      <rPr>
        <b/>
        <sz val="12"/>
        <color theme="1"/>
        <rFont val="Arial"/>
        <family val="2"/>
      </rPr>
      <t>:</t>
    </r>
  </si>
  <si>
    <r>
      <t>Ukupna cena za poziciju E</t>
    </r>
    <r>
      <rPr>
        <b/>
        <sz val="11"/>
        <color theme="1"/>
        <rFont val="Arial"/>
        <family val="2"/>
      </rPr>
      <t>.1</t>
    </r>
    <r>
      <rPr>
        <b/>
        <sz val="12"/>
        <color theme="1"/>
        <rFont val="Arial"/>
        <family val="2"/>
      </rPr>
      <t>:</t>
    </r>
  </si>
  <si>
    <t>E.2.  ISPORUKA OPREME I ELEKTROMONTAŽNI RADOVI ZA IZRADU ELEKTRIČNE INSTALACIJE POGONSKE ZGRADE I INSTALACIJE UNUTRAŠNJEG UZEMLJENJA</t>
  </si>
  <si>
    <t>E.2.1</t>
  </si>
  <si>
    <t>Isporuka i ugradnja razvodne table električne instalacije za unutrašnju montažu, predviđene za ugradnju u zid (RT). Antikorozivnu zaštitu predvideti farbanjem osnovnom bojom u dva premaza i završnom bojom. Dimenzije ormana su 500x500x200mm. Orman se isporučuje sa instalacionim šinama Cu 20x3 mm i pokrovnim maskama, sa neprovidnim vratima. U ormanu je se ugrađuje oprema specificirana u pozicijama E.2.2 do E.2.6 kao i šina za zaštitne provodnike (PEN),  redne stezaljke za provodnike do 4mm2  , montažne šine NS 35/7,5 (1m), plastični kanali za elektro vodove sa poklopcem, dimenzija 50x50x1000mm, pertineks ploča (480x480x3mm) za zaštitu delova pod naponom od dodira .  Ostali sitan materijal (oznake, upozorenja, provodnici, izlazi sa zadnje strane ormana iz zida, zavrtnji i sl). Orman je opremljen tipsKom bravom i jednopolnom šemom. Orman se isporučuje Komplet šemiran, povezan, sa svim potrebnim oznakama (označenim naponima i nulovanjem) i ispitan.</t>
  </si>
  <si>
    <t>E.2.2</t>
  </si>
  <si>
    <t>Isporuka i ugradnja tropolne grebenaste  sklopke na vrata RT, 0,4kV; 50Hz; ln=100A.</t>
  </si>
  <si>
    <t>E.2.3</t>
  </si>
  <si>
    <t xml:space="preserve">Isporuka i ugradnja AC jednopolnog instalacionog automatskog prekidača za zaštitu električne instalacije i uređaja,                 </t>
  </si>
  <si>
    <t xml:space="preserve">- naznačeni napon 230V/400V AC, 50Hz         </t>
  </si>
  <si>
    <t>- naznačena struja 25A</t>
  </si>
  <si>
    <t xml:space="preserve">- prekidne moći 6kA                                       </t>
  </si>
  <si>
    <t>- karakteristika isključenja B (IEC 60898)</t>
  </si>
  <si>
    <t>E.2.4</t>
  </si>
  <si>
    <t>Isporuka i ugradnja AC jednopolnog instalacionog automatskog prekidača za zaštitu električne instalacije i uređaja,                                                                                                     - naznačeni napon 230V/400V AC, 50Hz                                                                                                                                                                                                                            - naznačena struja 16A</t>
  </si>
  <si>
    <t>- prekidne moći 6kA                                                                                                                                                                                                                                                                              - karakteristika isključenja B (IEC 60898)</t>
  </si>
  <si>
    <t>E.2.5</t>
  </si>
  <si>
    <t>E.2.6</t>
  </si>
  <si>
    <t>E.2.7</t>
  </si>
  <si>
    <t>- naznačena struja 10A</t>
  </si>
  <si>
    <t>E.2.8</t>
  </si>
  <si>
    <t>E.2.9</t>
  </si>
  <si>
    <t>E.2.10</t>
  </si>
  <si>
    <t>Isporuka i ugradnja nadgradnih svetiljki sa kućištem i transparentnim difuzorom.  Svetiljka je izrađena od V2 samogasivog halogen free polikarbonata u stepenu zaštite IP65. Svetiljka se isporučuje sa elektronskim predspojnim priborom i LED izmenjivim izvorima svetla 2x9W (štapni - cev)</t>
  </si>
  <si>
    <t>Napajanje:</t>
  </si>
  <si>
    <t>- 230V AC, 50Hz</t>
  </si>
  <si>
    <t>Uz svetiljke isporučiti i pribor za viseću montažu:</t>
  </si>
  <si>
    <t>- sajlice za spuštanje do 1m</t>
  </si>
  <si>
    <t>- automati za podešavanje visine</t>
  </si>
  <si>
    <t>Svetlotehničke karakteristike:</t>
  </si>
  <si>
    <t>- 5000 K - 6000 K</t>
  </si>
  <si>
    <t>- Približno 2674 lm</t>
  </si>
  <si>
    <t>E.2.11</t>
  </si>
  <si>
    <t>Isporuka i ugradnja nadgradnih svetiljki sa dvostruko paraboličnim Dark Light sjajnim T5 rasterom u stepenu zaštite IP20. Svetiljka je plastificirana u beloj boji F.2. Svetiljka se isporučuje sa elektronskim predspojnim priborom i LED izmenjivim izvorima svetla 4x18W (štapni - cev)</t>
  </si>
  <si>
    <t>- Približno 5950 lm</t>
  </si>
  <si>
    <t>E.2.12</t>
  </si>
  <si>
    <t>Isporuka i ugradnja svetiljki za nužno osvetljenje za montažu na plafon  sa LED izvorima svetla od po 1,2W, za napon 110 V dc. Svetiljke za nužno osvetljenje moraju da budu označene traKom crvene boje na senilu. Svetiljka je u zaštiti IP42. Svetiljka se isporučuje Komplet sa izvorom svetlosti.</t>
  </si>
  <si>
    <t>E.2.13</t>
  </si>
  <si>
    <t>Isporuka i ugradnja svetiljki za protivpanično osvetljenje za montažu na plafon, autonomije od 3h, pripravan spoj. Svetiljka je izrađena od V2 samogasivog halogen free polikarbonata, sa izvorom svetla, i odgovarajućim piktogramom.</t>
  </si>
  <si>
    <t>- Navojne šipke M10</t>
  </si>
  <si>
    <t>- ankere</t>
  </si>
  <si>
    <t>- ostalu sitnu nespecificiranu opremu</t>
  </si>
  <si>
    <t>E.2.14</t>
  </si>
  <si>
    <t>Isporuka i ugradnja jednopolnog instalacionog prekidača za ugradnju u zid (16 A)</t>
  </si>
  <si>
    <t>E.2.15</t>
  </si>
  <si>
    <t>Nabavka i ugradnja naizmeničnog instalacionog prekidača za ugradnju u zid (16 A)</t>
  </si>
  <si>
    <t>E.2.16</t>
  </si>
  <si>
    <t>Isporuka i ugradnja kupatilskog indikatorskog prekidača sa za ugradnju u zid (16 A)</t>
  </si>
  <si>
    <t>E.2.17</t>
  </si>
  <si>
    <t>Isporuka i ugradnja trofazne priključnice, 16 A, sa zaštitnim kontaktom, za suve prostorije, za montažu u zid.</t>
  </si>
  <si>
    <t>E.2.18</t>
  </si>
  <si>
    <t>Isporuka i ugradnja monofazne priključnice, 16 A, sa zaštitnim kontaktom,za suve prostorije, za montažu u zid.</t>
  </si>
  <si>
    <t>E.2.19</t>
  </si>
  <si>
    <t>Isporuka i ugradnja ugradne podne priključne kutije sa svim potrebnim materijalom i priključnicama sa četiri priključna mesta.</t>
  </si>
  <si>
    <t>E.2.20</t>
  </si>
  <si>
    <t>Isporuka i ugradnja podnog kanala PIK-28x170x2000.</t>
  </si>
  <si>
    <t>E.2.21</t>
  </si>
  <si>
    <r>
      <t>Isporuka i ugradnja kabla PP-Y 5x2,5mm</t>
    </r>
    <r>
      <rPr>
        <b/>
        <vertAlign val="superscript"/>
        <sz val="11"/>
        <color theme="1"/>
        <rFont val="Arial"/>
        <family val="2"/>
      </rPr>
      <t>2</t>
    </r>
  </si>
  <si>
    <t>E.2.22</t>
  </si>
  <si>
    <r>
      <t>Isporuka i ugradnja kabla PP-Y 3x2,5mm</t>
    </r>
    <r>
      <rPr>
        <b/>
        <vertAlign val="superscript"/>
        <sz val="11"/>
        <color theme="1"/>
        <rFont val="Arial"/>
        <family val="2"/>
      </rPr>
      <t>2</t>
    </r>
  </si>
  <si>
    <t>E.2.23</t>
  </si>
  <si>
    <r>
      <t>Isporuka i ugradnja kabla PP-Y 3x1,5mm</t>
    </r>
    <r>
      <rPr>
        <b/>
        <vertAlign val="superscript"/>
        <sz val="11"/>
        <color theme="1"/>
        <rFont val="Arial"/>
        <family val="2"/>
      </rPr>
      <t>2</t>
    </r>
  </si>
  <si>
    <t>E.2.24</t>
  </si>
  <si>
    <r>
      <t>Isporuka i ugradnja kabla PP-Y 3x6mm</t>
    </r>
    <r>
      <rPr>
        <b/>
        <vertAlign val="superscript"/>
        <sz val="11"/>
        <color theme="1"/>
        <rFont val="Arial"/>
        <family val="2"/>
      </rPr>
      <t>2</t>
    </r>
  </si>
  <si>
    <t>E.2.25</t>
  </si>
  <si>
    <r>
      <t>Isporuka i ugradnja kabla PP40 2x2.5mm</t>
    </r>
    <r>
      <rPr>
        <b/>
        <vertAlign val="superscript"/>
        <sz val="11"/>
        <color theme="1"/>
        <rFont val="Arial"/>
        <family val="2"/>
      </rPr>
      <t>2</t>
    </r>
  </si>
  <si>
    <t>E.2.26</t>
  </si>
  <si>
    <t>Isporuka i ugradnja Instalacione cevi raznih dimenzija sa pripadajućim priborom, spojnicama, krivinama i račvama za polaganje instalacionih kablova</t>
  </si>
  <si>
    <t>E.2.27</t>
  </si>
  <si>
    <t>Isporuka i ugradnja PVC rebrastih instalacionih creva raznih dimenzija</t>
  </si>
  <si>
    <t>E.2.28</t>
  </si>
  <si>
    <t>E.2.29</t>
  </si>
  <si>
    <t>E.2.30</t>
  </si>
  <si>
    <r>
      <t>Isporuka i ugradnja provodnika P/F-Y 16mm</t>
    </r>
    <r>
      <rPr>
        <b/>
        <vertAlign val="superscript"/>
        <sz val="11"/>
        <color theme="1"/>
        <rFont val="Arial"/>
        <family val="2"/>
      </rPr>
      <t xml:space="preserve">2 </t>
    </r>
    <r>
      <rPr>
        <b/>
        <sz val="11"/>
        <color theme="1"/>
        <rFont val="Arial"/>
        <family val="2"/>
      </rPr>
      <t>za izjednačenje potencijala</t>
    </r>
  </si>
  <si>
    <t>E.2.31</t>
  </si>
  <si>
    <r>
      <t>Isporuka i ugradnja papučica za provodnik P/F-Y 16mm</t>
    </r>
    <r>
      <rPr>
        <b/>
        <vertAlign val="superscript"/>
        <sz val="11"/>
        <color theme="1"/>
        <rFont val="Arial"/>
        <family val="2"/>
      </rPr>
      <t xml:space="preserve">2 </t>
    </r>
    <r>
      <rPr>
        <b/>
        <sz val="11"/>
        <color theme="1"/>
        <rFont val="Arial"/>
        <family val="2"/>
      </rPr>
      <t>za izjednačenje potencijala</t>
    </r>
  </si>
  <si>
    <t>E.2.32</t>
  </si>
  <si>
    <t>Isporuka i ugradnja ormarića za priključenje mašine za filtriranje trafo ulja, sledećih karakteristika::</t>
  </si>
  <si>
    <t>-  za spoljašnju montažu</t>
  </si>
  <si>
    <t>-  dimenzija 800x300x210mm</t>
  </si>
  <si>
    <t>-  sa montažnom pločom MP 1/5</t>
  </si>
  <si>
    <t>-  sa tri kablovske uvodnice odozdo,</t>
  </si>
  <si>
    <t xml:space="preserve">   uvodnica je tipa PG42 PA sa maticom IP68</t>
  </si>
  <si>
    <t>-  sa krovom 1/34568912 IP65</t>
  </si>
  <si>
    <t>Orman treba biti Kompletno ožičen sa ugrađenom sledećom opremom:</t>
  </si>
  <si>
    <t>Grebenasti prekidač 160 A za montažu unutar ormana</t>
  </si>
  <si>
    <t>Visoko-učinski horizontalni tropolni osigurač-rastavljač sledećih karakteristika:</t>
  </si>
  <si>
    <t xml:space="preserve"> - za struju 160A</t>
  </si>
  <si>
    <t xml:space="preserve"> - nazivni napon 500V</t>
  </si>
  <si>
    <t>Umetak za osigurač-rastavljač (tri Komada):</t>
  </si>
  <si>
    <t xml:space="preserve"> - gG karakteristike</t>
  </si>
  <si>
    <t xml:space="preserve"> - nazivnog napona 500V</t>
  </si>
  <si>
    <t xml:space="preserve"> - nominalne struje 160A</t>
  </si>
  <si>
    <t xml:space="preserve"> - veličine 00</t>
  </si>
  <si>
    <t>Industriska utičnica, četvoropolna, 100 A montirana bočno spolja na orman</t>
  </si>
  <si>
    <t>E.2.33</t>
  </si>
  <si>
    <t>Isporuka i ugradnja dvopoložajne jednopolne grebenaste sklopke za montažu na zid ispred prostorije AKU baterije za potrebe ručnog uključenja ventilatora za provetravanje prostorije.</t>
  </si>
  <si>
    <t>0-1, 1P, 20A, 250V</t>
  </si>
  <si>
    <t>E.2.34</t>
  </si>
  <si>
    <t>Isporuka i ugradnja signalne sijalice za indikaciju prisustva faze</t>
  </si>
  <si>
    <t>- naznačeni napon 230V/400V AC, 50Hz</t>
  </si>
  <si>
    <t>E.2.35</t>
  </si>
  <si>
    <t>Isporuka i ugradnja razvodne table za potrebe nužnog osvetljenja za unutrašnju montažu, predviđene za ugradnju u zid (RT). Antikorozivnu zaštitu predvideti farbanjem osnovnom bojom u dva premaza i završnom bojom. Dimenzije ormana su 300x300x150mm. Orman se isporučuje sa instalacionim šinama Cu 20x3 mm i pokrovnim maskama, sa neprovidnim vratima. U orman se ugrađuju redne stezaljke za provodnike do 4mm2  , montažne šine NS 35/7,5 (1m), plastični kanali za elektro vodove sa poklopcem, pertineks ploča za zaštitu delova pod naponom od dodira.  Ostali sitan materijal (oznake, upozorenja, provodnici, uvodnici za kablove, izlazi sa donje strane ormana). Orman je opremljen tipskom bravom i jednopolnom šemom. Orman se isporučuje Komplet išemiran, povezan, sa svim potrebnim oznakama (označenim naponima i nulovanjem) i ispitan. U orman se ugrađuje oprema prema jednopolnoj šemi</t>
  </si>
  <si>
    <t>E.2.36</t>
  </si>
  <si>
    <t>Isporuka i ugradnja četvoropolne, dvopoložajne (0-1) grebenaste  sklopke na vrata RT, 150VDC; ln=25A.</t>
  </si>
  <si>
    <t>E.2.37</t>
  </si>
  <si>
    <t>Isporuka i ugradnja kontaktora sa dva glavna pola za nazivnu struju od 25A i sa upravljačkim kalemom za 110V DC, za ugradnju u razvodnu tablu nužnog osvetljenja za potrebe automatskog upravljanja nužnim osvetljenjem.</t>
  </si>
  <si>
    <t>E.2.38</t>
  </si>
  <si>
    <t>Isporuka i ugradnja Fe-Zn traka 25x4 mm, proširenje sabirnice za izjednačenje potencijala.</t>
  </si>
  <si>
    <t>E.2.39</t>
  </si>
  <si>
    <t>Isporuka i ugradnja nosača Fe-Zn traka 25x4 mm, tip: SRPS N.B4.925-P</t>
  </si>
  <si>
    <t>E.2.40</t>
  </si>
  <si>
    <t>Ispitivanje i označavanje postojećih i novih strujnih krugova.</t>
  </si>
  <si>
    <t>E.2.41</t>
  </si>
  <si>
    <t>Isporuka i ugradnja:</t>
  </si>
  <si>
    <t>- Ostalog sitnog elektromontažnog materijala i pribora (obujmice, kanalne kutije, oznake, nalepnice, dozne ...)</t>
  </si>
  <si>
    <t>Poreska osnovica za poziciju E.2:</t>
  </si>
  <si>
    <t>Porez na dodatu vrednost za poziciju E.2:</t>
  </si>
  <si>
    <t xml:space="preserve">Ukupna cena za poziciju E.2: </t>
  </si>
  <si>
    <t>E.3.  ISPORUKA OPREME I ELEKTROMONTAŽNI RADOVI ZA IZRADU ELEKTRIČNE INSTALACIJE NOVE ZGRADE POSTROJENJA 35 kV I INSTALACIJE UNUTRAŠNJEG UZEMLJENJA</t>
  </si>
  <si>
    <t>E.3.1</t>
  </si>
  <si>
    <t>Isporuka i ugradnja razvodne table električne instalacije za unutrašnju montažu, predviđene za ugradnju u zid (RT). Antikorozivnu zaštitu predvideti farbanjem osnovnom bojom u dva premaza i završnom bojom. Dimenzije ormana su 500x500x200mm. Orman se isporučuje sa instalacionim šinama Cu 20x3 mm i pokrovnim maskama, , sa neprovidnim vratima. U ormanu se ugrađuje oprema specificirana u pozicijama E.3.2 do E.3.6 kao i šina za zaštitne provodnike (PEN),  redne stezaljke za provodnike do 4mm2  , montažne šine NS 35/7,5 (1m), plastični kanali za elektro vodove sa poklopcem, dimenzija 50x50x1000mm, pertineks ploča (480x480x3mm) za zaštitu delova pod naponom od dodira .  Ostali sitan materijal (oznake, upozorenja, provodnici, izlazi sa zadnje strane ormana iz zida,zavrtnji i sl). Orman je opremljen tipsKom bravom i jednopolnom šemom. Orman se isporučuje Komplet šemiran, povezan, sa svim potrebnim oznakama (označenim naponima i nulovanjem) i ispitan.</t>
  </si>
  <si>
    <t>E.3.2</t>
  </si>
  <si>
    <t>E.3.3</t>
  </si>
  <si>
    <t>E.3.4</t>
  </si>
  <si>
    <t>E.3.5</t>
  </si>
  <si>
    <t>E.3.6</t>
  </si>
  <si>
    <t>E.3.7</t>
  </si>
  <si>
    <t>E.3.8</t>
  </si>
  <si>
    <t>Isporuka i ugradnja nadgradnih svetiljki sa kućištem i transparentnim difuzorom.  Svetiljka je izrađena od V2 samogasivog halogen free polikarbonata u stepenu zaštite IP65. Svetiljka se isporučuje sa elektronskim predspojnim priborom i LED izmenjivim izvorima svetla 2x9W</t>
  </si>
  <si>
    <t>E.3.9</t>
  </si>
  <si>
    <t>Isporuka i ugradnja nadgradnih svetiljki sa dvostruko paraboličnim Dark Light sjajnim T5 rasterom u stepenu zaštite IP20. Svetiljka je plastificirana u beloj bojF.2. Svetiljka se isporučuje sa elektronskim predspojnim priborom i LED izmenjivim izvorima svetla 4x18W</t>
  </si>
  <si>
    <t>E.3.10</t>
  </si>
  <si>
    <t>Isporuka i ugradnja svetiljki za nužno osvetljenje za montažu na plafon  sa LED izvorima svetla od po 1,2W, za napon 110 V DC. Svetiljke za nužno osvetljenje moraju da budu označene traKom crvene boje na senilu. Svetiljka je u zaštiti IP42. Svetiljka se isporučuje Komplet sa izvorom svetlosti.</t>
  </si>
  <si>
    <t>E.3.11</t>
  </si>
  <si>
    <t>E.3.12</t>
  </si>
  <si>
    <t>E.3.13</t>
  </si>
  <si>
    <t>Nabavka i ugradnja naizmeničnog instalacionog prekidača za ugradnju u zid (10 A)</t>
  </si>
  <si>
    <t>E.3.14</t>
  </si>
  <si>
    <t>E.3.15</t>
  </si>
  <si>
    <t>E.3.16</t>
  </si>
  <si>
    <r>
      <t>Isporuka i ugradnja kablova tipa PP-Y 5x4mm</t>
    </r>
    <r>
      <rPr>
        <b/>
        <vertAlign val="superscript"/>
        <sz val="11"/>
        <color theme="1"/>
        <rFont val="Arial"/>
        <family val="2"/>
      </rPr>
      <t>2</t>
    </r>
  </si>
  <si>
    <t>E.3.17</t>
  </si>
  <si>
    <r>
      <t>Isporuka i ugradnja kablova tipa PP-Y 3x2,5mm</t>
    </r>
    <r>
      <rPr>
        <b/>
        <vertAlign val="superscript"/>
        <sz val="11"/>
        <color theme="1"/>
        <rFont val="Arial"/>
        <family val="2"/>
      </rPr>
      <t>2</t>
    </r>
  </si>
  <si>
    <t>E.3.18</t>
  </si>
  <si>
    <r>
      <t>Isporuka i ugradnja kablova tipa PP-Y 3x1,5mm</t>
    </r>
    <r>
      <rPr>
        <b/>
        <vertAlign val="superscript"/>
        <sz val="11"/>
        <color theme="1"/>
        <rFont val="Arial"/>
        <family val="2"/>
      </rPr>
      <t>2</t>
    </r>
  </si>
  <si>
    <t>E.3.19</t>
  </si>
  <si>
    <r>
      <t>Isporuka i ugradnja kablova tipa PP-Y 2x2,5mm</t>
    </r>
    <r>
      <rPr>
        <b/>
        <vertAlign val="superscript"/>
        <sz val="11"/>
        <color theme="1"/>
        <rFont val="Arial"/>
        <family val="2"/>
      </rPr>
      <t>2</t>
    </r>
  </si>
  <si>
    <t>E.3.20</t>
  </si>
  <si>
    <t>E.3.21</t>
  </si>
  <si>
    <t>E.3.22</t>
  </si>
  <si>
    <t>E.3.23</t>
  </si>
  <si>
    <t>E.3.24</t>
  </si>
  <si>
    <t>E.3.25</t>
  </si>
  <si>
    <t>E.3.26</t>
  </si>
  <si>
    <t>Isporuka i ugradnja Fe-Zn traka 25x4 mm, za temeljni uzemljivač i izvode.</t>
  </si>
  <si>
    <t>E.3.27</t>
  </si>
  <si>
    <r>
      <t>Isporuka i ugradnja ukrsnog Komada za spoj traka-uže SRPS.N.B4.935</t>
    </r>
    <r>
      <rPr>
        <b/>
        <sz val="12"/>
        <color theme="1"/>
        <rFont val="Times New Roman"/>
        <family val="1"/>
      </rPr>
      <t xml:space="preserve"> </t>
    </r>
    <r>
      <rPr>
        <b/>
        <sz val="11"/>
        <color theme="1"/>
        <rFont val="Arial"/>
        <family val="2"/>
      </rPr>
      <t>za spoj trake Fe-Zn trake 25x4mm i Cu užeta 70 mm</t>
    </r>
    <r>
      <rPr>
        <b/>
        <vertAlign val="superscript"/>
        <sz val="11"/>
        <color theme="1"/>
        <rFont val="Arial"/>
        <family val="2"/>
      </rPr>
      <t>2</t>
    </r>
  </si>
  <si>
    <t>E.3.28</t>
  </si>
  <si>
    <r>
      <t>Isporuka i ugradnja ukrsnog Komada za spoj traka-traka SRPS.N.B4.936</t>
    </r>
    <r>
      <rPr>
        <b/>
        <sz val="12"/>
        <color theme="1"/>
        <rFont val="Times New Roman"/>
        <family val="1"/>
      </rPr>
      <t xml:space="preserve"> </t>
    </r>
    <r>
      <rPr>
        <b/>
        <sz val="11"/>
        <color theme="1"/>
        <rFont val="Arial"/>
        <family val="2"/>
      </rPr>
      <t>za spoj dve Fe-Zn trake 25x4mm</t>
    </r>
  </si>
  <si>
    <t>E.3.29</t>
  </si>
  <si>
    <t>Isporuka i ugradnja nosača Fe-Zn traka 25x4 mm,</t>
  </si>
  <si>
    <t>tip: SRPS N.B4.925-P</t>
  </si>
  <si>
    <t>E.3.30</t>
  </si>
  <si>
    <t>Isporuka i ugradnja bronzane Kompresione priključne stezaljke za spoj uže-uže 70mm2</t>
  </si>
  <si>
    <t>E.3.31</t>
  </si>
  <si>
    <t>Ispitivanje i označavanje strujnih krugova.</t>
  </si>
  <si>
    <t>E.3.32</t>
  </si>
  <si>
    <t>Poreska osnovica za poziciju E.3.:</t>
  </si>
  <si>
    <t>Porez na dodatu vrednost za poziciju E.3:</t>
  </si>
  <si>
    <t xml:space="preserve">Ukupna cena za poziciju E.3: </t>
  </si>
  <si>
    <r>
      <t>F.</t>
    </r>
    <r>
      <rPr>
        <b/>
        <sz val="7"/>
        <color theme="1"/>
        <rFont val="Times New Roman"/>
        <family val="1"/>
      </rPr>
      <t xml:space="preserve">   </t>
    </r>
    <r>
      <rPr>
        <b/>
        <sz val="14"/>
        <color theme="1"/>
        <rFont val="Arial"/>
        <family val="2"/>
      </rPr>
      <t>SISTEM ZA DOJAVU POŽARA</t>
    </r>
  </si>
  <si>
    <t>Isporuka i montaža sistema za dojavu požara</t>
  </si>
  <si>
    <t>Sistem za dojavu požara obuhvata Pogonsku zgradu i zgradu postrojenja 35 kV.</t>
  </si>
  <si>
    <t>Sistem za dojavu požara sačinjava:</t>
  </si>
  <si>
    <r>
      <t>·</t>
    </r>
    <r>
      <rPr>
        <sz val="7"/>
        <color theme="1"/>
        <rFont val="Times New Roman"/>
        <family val="1"/>
      </rPr>
      <t xml:space="preserve">           </t>
    </r>
    <r>
      <rPr>
        <b/>
        <sz val="11"/>
        <color theme="1"/>
        <rFont val="Arial"/>
        <family val="2"/>
      </rPr>
      <t>Signalna centrala (SCPO), odnosno centralna jedinica</t>
    </r>
  </si>
  <si>
    <r>
      <t>·</t>
    </r>
    <r>
      <rPr>
        <sz val="7"/>
        <color theme="1"/>
        <rFont val="Times New Roman"/>
        <family val="1"/>
      </rPr>
      <t xml:space="preserve">           </t>
    </r>
    <r>
      <rPr>
        <b/>
        <sz val="11"/>
        <color theme="1"/>
        <rFont val="Arial"/>
        <family val="2"/>
      </rPr>
      <t xml:space="preserve">Automatski detektori požara: optičko dimni </t>
    </r>
  </si>
  <si>
    <r>
      <t>·</t>
    </r>
    <r>
      <rPr>
        <sz val="7"/>
        <color theme="1"/>
        <rFont val="Times New Roman"/>
        <family val="1"/>
      </rPr>
      <t xml:space="preserve">           </t>
    </r>
    <r>
      <rPr>
        <b/>
        <sz val="11"/>
        <color theme="1"/>
        <rFont val="Arial"/>
        <family val="2"/>
      </rPr>
      <t>Ručni javljači požara</t>
    </r>
  </si>
  <si>
    <r>
      <t>·</t>
    </r>
    <r>
      <rPr>
        <sz val="7"/>
        <color theme="1"/>
        <rFont val="Times New Roman"/>
        <family val="1"/>
      </rPr>
      <t xml:space="preserve">           </t>
    </r>
    <r>
      <rPr>
        <b/>
        <sz val="11"/>
        <color theme="1"/>
        <rFont val="Arial"/>
        <family val="2"/>
      </rPr>
      <t>Alarmne sirene</t>
    </r>
  </si>
  <si>
    <r>
      <t>·</t>
    </r>
    <r>
      <rPr>
        <sz val="7"/>
        <color theme="1"/>
        <rFont val="Times New Roman"/>
        <family val="1"/>
      </rPr>
      <t xml:space="preserve">           </t>
    </r>
    <r>
      <rPr>
        <b/>
        <sz val="11"/>
        <color theme="1"/>
        <rFont val="Arial"/>
        <family val="2"/>
      </rPr>
      <t>Kablovska instalacija</t>
    </r>
  </si>
  <si>
    <t xml:space="preserve">Centralna jedinica </t>
  </si>
  <si>
    <t xml:space="preserve">Centralna jedinica treba da je adresibilna mikroprocesorski kotrolisana centrala najnovije generacije za detekciju požara sa minimum četiri petlje sa po 128 elemenata, sa minimum 16 programabilnih izlaza, tekst-displejom sa prikazom korisničkog i sistemskog teksta na srpskom jeziku i mogućnošću upravljanja sistema kroz menije, kapaciteta ne manjeg od 1x50 adresibilnih detektora po jednoj petlji. Potrebno je da postoje relejni bespotencijalni i naponski izlazi za daljinski prenos alarma i smetnji. Kompaktno kućište treba da je za nazidnu montažu i da poseduje integrisano rezervno napajanje za maksimalno 72h u mirnom stanu i minimalno 30 min u stanu alarma. Centrala (SCPO) je predviđena za montažu u Komandnoj sali. Stepen zaštite centralne jedinice treba da je IP30. </t>
  </si>
  <si>
    <t xml:space="preserve">Centrala se napaja naizmeničnim naponom 220V/50Hz preko posebnog napojnog kabla.  </t>
  </si>
  <si>
    <t xml:space="preserve">Automatski detektor požara </t>
  </si>
  <si>
    <t xml:space="preserve">Predvideti automatske adresabilne detektore požara kao optičke detektore dima. </t>
  </si>
  <si>
    <t>Automatski detektori požara su predviđeni u svim prostorima objekta postojeće pogonse zgrade i nove pogonske zgrade RP 35 kV u kojima postoji požarni rizik.</t>
  </si>
  <si>
    <t>Raspored i broj detektora, odnosno maksimalna površina nadzora i horizontalni razmak između njih je urađen uz poštovanje člana 39. Pravilnika o tehničkim normativima za stabilne instalacije za dojavu požara, na osnovu tehnološkog procesa u predmetnoj prostoriji, zapremini i visini iste, prisutnih ometajućih faktora, požarnog opterećenja, požarnog rizika i pozitivnog iskustva u projektovanju ovih sistema.</t>
  </si>
  <si>
    <t>Ručni javljač požara</t>
  </si>
  <si>
    <t>Ručni javljač treba da je sa piktogramskim staklom sa kućištem za nadgradnju. Treba da se sastoji se od kućišta crvene boje i elektronske jedinice smeštene u to kućište. Javljač je adresibilnog tipa i predviđen je za vezu u petlji. Treba da poseduje izolacione prekidače koji u slučaju kratkog spoja ili otvorene linije obezbeđuje nesmetan rad sistema.</t>
  </si>
  <si>
    <t>Duž svih komunikacija predviđeno je postavljanje ručnih javljača požara. Ručni javljači su predviđeni kod izlaza na visini od 1,5 m od poda. Treba da poseduje VdS atest i stepen zaštite treba da bude  IP44.</t>
  </si>
  <si>
    <t xml:space="preserve">Alarmna sirena </t>
  </si>
  <si>
    <t xml:space="preserve">Alarmna sirena treba da je sa jačinom zvuka 105 dB/m. Predviđena je za spoljašnju montažu na zid i untrašnju montažu u zgradi, a zaštita od prašine i vode je IP54/IP65 i to za napon 9 do 30 VDC. Frekventni opseg ove sirene je 500-4000Hz. </t>
  </si>
  <si>
    <r>
      <t>Kablovi za sirene se vode uzidno u rebrastom bužir crevu savitljivom bezhalogenom Ø25mm, a bušenjem kroz zid i u rebrastom bužir crevu savitljivom bezhalogenom Ø25mm se izvode na spoljnu stranu zida Komandne zgrade na kojoj se vrši montaža sirene. Ako se kablovi vode na zidu, moraju se pričvrstiti vatrootpornim obujmicama E30 koje su postavljene na svakih 50 cm kabla. Kablovi za sirene su tipa NHXHX FE 180/E30 3x2,5 mm</t>
    </r>
    <r>
      <rPr>
        <b/>
        <vertAlign val="superscript"/>
        <sz val="11"/>
        <color theme="1"/>
        <rFont val="Arial"/>
        <family val="2"/>
      </rPr>
      <t>2</t>
    </r>
  </si>
  <si>
    <t>Centralna jedinica treba da  omogući povezivanje min. 5  sirena na isti izlaz.</t>
  </si>
  <si>
    <t>Kablovska instalacija</t>
  </si>
  <si>
    <t xml:space="preserve">Predviđena je uzidna kablovska instalacija u rebrastim bužir crevima savitljivim bezhalogenim Ø13mm (odnosno Ø25mm). </t>
  </si>
  <si>
    <t>Indikatorske LED diode se nalaze na samim detektorima i kada prorade moraju da budu vidljive sa ulaza u prostoriju, odnosno sa uobičajene trase kretanja  osoblja u objektima. Kod javljača koji se montiraju u tavanice, svetlosni indikatori će biti motirani na plafonu prostorija koje se nalaze ispod samog javljača. Od detektora do svetlosnog indikatora, paralelno vezanog, vodi kabl JH(St)H 2x2x0,8mmØ.</t>
  </si>
  <si>
    <t xml:space="preserve">Kablovi za vezu uređaja za dojavu su ekranisani elektrostatičkim širmom, tipa JH(St)H 2x2x0,8 mmØ, za napon do 200 Veff., a ispitni 800 Veff. </t>
  </si>
  <si>
    <t xml:space="preserve">Kablovi za vezu između posebnih objekata su ekranisani tipa TK 59 GMR 3x4x0,8 mmØ, za napon do 200 Veff., a ispitni 800 Veff. </t>
  </si>
  <si>
    <t>Na prelazu između objekata montiraju se PPZO ormarići u kojima se vrši prespajanje kablova.</t>
  </si>
  <si>
    <t xml:space="preserve">Kablove montirati u rebrastim bužir crevima savitljivim bezhalogenim Ø13mm i Ø25mm, a kablove tipa JH(St)H 2x2x0,8mmØ i u bezhalogene kanalice. </t>
  </si>
  <si>
    <t>Na mestima priključka ostaviti rezervu 20-50 cm.</t>
  </si>
  <si>
    <r>
      <t>Kablovi za realizaciju izvršnih funkcija sistema dojave požara su tipa NHXHX FE 180/E30 3x2,5 mm</t>
    </r>
    <r>
      <rPr>
        <b/>
        <vertAlign val="superscript"/>
        <sz val="11"/>
        <color theme="1"/>
        <rFont val="Arial"/>
        <family val="2"/>
      </rPr>
      <t>2</t>
    </r>
    <r>
      <rPr>
        <b/>
        <sz val="11"/>
        <color theme="1"/>
        <rFont val="Arial"/>
        <family val="2"/>
      </rPr>
      <t>, i polaže se u rebrastom bužir crevu savitljivom bezhalogenom Ø25mm (uzidno), na vatrootpornim obujmicama E30 (nazidno) i kanale u zgradi i vezuje na poseban osigurač.</t>
    </r>
  </si>
  <si>
    <t>Šeme vezivanja uređaja za dojavu obezbeđuje Izvođač  koji i obavlja finalnu montažu.</t>
  </si>
  <si>
    <t>Svi elementi moraju biti saobrazni sa SRPS EN-54-xx tj. moraju da zadovoljavaju te propisane standarde.</t>
  </si>
  <si>
    <r>
      <t>Napomena</t>
    </r>
    <r>
      <rPr>
        <b/>
        <sz val="11"/>
        <color theme="1"/>
        <rFont val="Arial"/>
        <family val="2"/>
      </rPr>
      <t xml:space="preserve">: </t>
    </r>
  </si>
  <si>
    <t>Isporuka i montaža sistema za dojavu požara podrazumeva montažu uređaja, kablova i materijala sa svim radovima, što obuhvata štemovanje, bušenje zidova, zaptivanje prodora kablova na granici požarnih sektora, montaža svih kablova,  povezivanje javljača i dr.</t>
  </si>
  <si>
    <t>Obaveza izvođača radova je i povezivanje i uvođenje signala protiv požarne centrale u lokalnu SCADA-u.</t>
  </si>
  <si>
    <t xml:space="preserve">Izvršiti demontažu postojećeg sistema za dojavu požara. Demontažu izvršiti pažljivo kako bi se demontirana oprema mogla ponovo upotrebiti.  </t>
  </si>
  <si>
    <t>Izrada situacija za količine kablova i instalacionih rebrastih creva, koje isporučuje i ugrađuje Izvođač, vršiće se prema stvarno ugrađenim količinama.</t>
  </si>
  <si>
    <t>Za svu demontiranu opremu potrebno je izvršiti utovar, transport i istovar u magacinu Naručioca na udaljenosti do 50 km.</t>
  </si>
  <si>
    <t>F.1</t>
  </si>
  <si>
    <t>Isporuka i montaža centralne jedinice za dojavu požara, sa minimum dve petje, kapaciteta minimum 50 adresibilnih detektora u jednoj petlji, sa tekst displejom, sa dva bespotencijalna kontakta za signalizaciju alarma “požar” i “smetnja”. Napajanje 220V/50Hz, sa ugrađenom AKU baterijom za autonomiju do 72h. Isporučiti u Kompaktnom kućištu za nazidnu montažu u stepenu zaštite IP30</t>
  </si>
  <si>
    <t>F.2</t>
  </si>
  <si>
    <t>Isporuka i montaža Kombinovanog optičko dimnog detektora požara, adresibilnog. Komplet sa pripadajućim podnožjem  sa ugrađenim izolacionim prekidačima za samozaštitu sistema za dojavu.</t>
  </si>
  <si>
    <t>F.3</t>
  </si>
  <si>
    <t>Isporuka i montaža ručnog adresibilnog javljača požara u kućištu crvene boje za nadgradnju na zid.</t>
  </si>
  <si>
    <t>F.4</t>
  </si>
  <si>
    <t>Isporuka i montaža alarmne sirene tipa za jačinu zvuka 105 dB/1m, u plastičnom kućištu za montažu.</t>
  </si>
  <si>
    <t>F.5</t>
  </si>
  <si>
    <t>Isporuka i montaža podnožja za spoljnu montažu sirene</t>
  </si>
  <si>
    <t>F.6</t>
  </si>
  <si>
    <t>Isporuka i montaža kablova za vezu između centrale i aparata</t>
  </si>
  <si>
    <t>- JH(St)H 2x2x0,8mmØ</t>
  </si>
  <si>
    <t>F.7</t>
  </si>
  <si>
    <t>Isporuka i montaža kabla za vezu između objekata</t>
  </si>
  <si>
    <t>- TK 59 GMR 3x4x0,8 mmØ</t>
  </si>
  <si>
    <t>F.8</t>
  </si>
  <si>
    <t>Isporuka i montaža napojnog kabla i kabla za sirene</t>
  </si>
  <si>
    <r>
      <t>- NHXHX FE 180/E30 3x2,5 mm</t>
    </r>
    <r>
      <rPr>
        <b/>
        <vertAlign val="superscript"/>
        <sz val="11"/>
        <color theme="1"/>
        <rFont val="Arial"/>
        <family val="2"/>
      </rPr>
      <t>2</t>
    </r>
  </si>
  <si>
    <t>F.9</t>
  </si>
  <si>
    <t>Isporuka i montaža krutih vatrootpornih cevi u Kompletu sa  vatrootpornim obujmicama E30</t>
  </si>
  <si>
    <t>F.10</t>
  </si>
  <si>
    <t>Isporuka i montaža:</t>
  </si>
  <si>
    <t>Rebrasta bužir creva savitljiva bezhalogenim Ø13mm</t>
  </si>
  <si>
    <t>F.11</t>
  </si>
  <si>
    <t>Rebrasta bužir creva savitljiva bezhalogenim Ø25mm</t>
  </si>
  <si>
    <t>F.12</t>
  </si>
  <si>
    <t>- bezhalogenih kanalica za kablove JH(St)H 2x2x0,8mmØ</t>
  </si>
  <si>
    <t>F.13</t>
  </si>
  <si>
    <t xml:space="preserve"> Isporuka i montaža PPZO ormarića za povezivanje kabla za vezu između objekata, opremljen sa potrebnim brojem rednih klema. Orman je za nazidnu montažu u stepenu zaštite IP30</t>
  </si>
  <si>
    <t>F.14</t>
  </si>
  <si>
    <t>- Ostalog sitnog nespecificiranog montažnog materijala po potrebi</t>
  </si>
  <si>
    <t>F.15</t>
  </si>
  <si>
    <t>Demontažu postojećeg sistema za dojavu požara</t>
  </si>
  <si>
    <t>F.16</t>
  </si>
  <si>
    <t>Građevinski radovi na razbijanju površina od nearmiranog betona debljine do 10 cm, sa odvozom šuta na lokalnu deponiju udaljenosti do 15 km.</t>
  </si>
  <si>
    <t>F.17</t>
  </si>
  <si>
    <r>
      <t>Iskop zemlje za izradu kablovskog rova za polaganje kablova za vezu između objekata dubine 1,0m, širine na dnu rova 0,4m; isporuka i ugradnja sloja peska u kablovski rov 10 cm ispod i 10 cm iznad kablova, isporuka i zatrpavanje kablovskog rova šljunKom u slojevima od po 30 cm iznad posteljice; odvoz viška zemlje iz iskopa na lokalnu deponiju udaljenosti do 30 km.</t>
    </r>
    <r>
      <rPr>
        <b/>
        <i/>
        <sz val="11"/>
        <color theme="1"/>
        <rFont val="Arial"/>
        <family val="2"/>
      </rPr>
      <t xml:space="preserve">  </t>
    </r>
  </si>
  <si>
    <t>F.18</t>
  </si>
  <si>
    <r>
      <t>Iskop zemlje za izradu kablovskog rova za polaganje kablova za vezu između objekata dubine 0,8m, širine na dnu rova 0,4m; isporuka i ugradnja sloja peska u kablovski rov 10 cm ispod i 10 cm iznad kablova, zatrpavanje kablovskog rova zemljom iz iskopa u slojevima od po 30 cm iznad posteljice; odvoz viška zemlje iz iskopa na lokalnu deponiju udaljenosti do 15 km.</t>
    </r>
    <r>
      <rPr>
        <b/>
        <i/>
        <sz val="11"/>
        <color theme="1"/>
        <rFont val="Arial"/>
        <family val="2"/>
      </rPr>
      <t xml:space="preserve">  </t>
    </r>
  </si>
  <si>
    <t>F.19</t>
  </si>
  <si>
    <t>Isporuka i ugradnja tvrde plastične cevi Ø 110 mm u iskopani kablovski rov za polaganje kabla za vezu između objekata</t>
  </si>
  <si>
    <t>F.20</t>
  </si>
  <si>
    <t>Isporuka i ugradnja uređaja za daljinsku signalizaciju alarma i greške po telefonskoj parici, dve nezavisne govorne poruke, do 8 telefonskih brojeva</t>
  </si>
  <si>
    <t>F.21</t>
  </si>
  <si>
    <t>- Ostalog sitnog nespecificiranog montažnog materijala i pribora (oznake, nalepnice, natpisne pločice, šeme ...)</t>
  </si>
  <si>
    <t>Poreska osnovica za poziciju F:</t>
  </si>
  <si>
    <t>Porez na dodatu vrednost za poziciju F:</t>
  </si>
  <si>
    <t>Ukupna cena za poziciju F:</t>
  </si>
  <si>
    <r>
      <t>G.</t>
    </r>
    <r>
      <rPr>
        <b/>
        <sz val="7"/>
        <color theme="1"/>
        <rFont val="Times New Roman"/>
        <family val="1"/>
      </rPr>
      <t xml:space="preserve">  </t>
    </r>
    <r>
      <rPr>
        <b/>
        <sz val="14"/>
        <color theme="1"/>
        <rFont val="Arial"/>
        <family val="2"/>
      </rPr>
      <t xml:space="preserve">PROTIVPOŽARNA ZAŠTITA </t>
    </r>
  </si>
  <si>
    <t>G.1 ISPORUKA I MONTAŽA OPREME I MATERIJALA PROTIVPOŽARNIH UREĐAJA ZA RP 110 kV I TRANSFORMACIJU 110/35KV</t>
  </si>
  <si>
    <t>G.1.0</t>
  </si>
  <si>
    <t>Oprema i materijal protivpožarnih uređaja za RP 110kV i transformaciju 110/35kV</t>
  </si>
  <si>
    <t>G.1.1</t>
  </si>
  <si>
    <t>Isporuka i montaža protivpožarnog aparata za gašenje početnih požara punjenog prahom S, prevozni, sa sadržajem od 50 kg, (SRPS Z.C2.135)</t>
  </si>
  <si>
    <t>G.1.2</t>
  </si>
  <si>
    <t>Isporuka i montaža nadstrešnice radioničke izrade od kutijastog profila i salonita, za zaštitu protivpožarnih aparata S-50 od atmosferskih padavina i toplote. Konstrukciju učvrstiti na stopama – betonskim temeljima orijentacionih dimenzija 4 x (20 cm x 20 cm x 40 cm)</t>
  </si>
  <si>
    <t>G.1.3</t>
  </si>
  <si>
    <t>Isporuka i montaža tablice sa uputstvom za održavanje aparata i postupak za slučaj nastanka požara</t>
  </si>
  <si>
    <t>G.1.4</t>
  </si>
  <si>
    <r>
      <t>Isporuka i montaža sanduka sa peskom, napunjenog sa 1m</t>
    </r>
    <r>
      <rPr>
        <b/>
        <vertAlign val="superscript"/>
        <sz val="11"/>
        <color theme="1"/>
        <rFont val="Arial"/>
        <family val="2"/>
      </rPr>
      <t>3</t>
    </r>
    <r>
      <rPr>
        <b/>
        <sz val="11"/>
        <color theme="1"/>
        <rFont val="Arial"/>
        <family val="2"/>
      </rPr>
      <t xml:space="preserve"> sitnog suvog peska. Sanduk je od poliuretana sa poklopcem</t>
    </r>
  </si>
  <si>
    <t>G.1.5</t>
  </si>
  <si>
    <t>Isporuka i montaža kovane lopate (Kom 2) i pijka (Kom 1) sa čeličnim nosačem zajedno, radioničke izrade, postavljeni u neposrednoj blizini sanduka sa peskom Komplet</t>
  </si>
  <si>
    <t>Poreska osnovica za poziciju G.1:</t>
  </si>
  <si>
    <t>Porez na dodatu vrednost za poziciju G.1:</t>
  </si>
  <si>
    <t>Ukupna cena za poziciju G.1:</t>
  </si>
  <si>
    <t>G.2 ISPORUKA I MONTAŽA OPREME I MATERIJALA PROTIVPOŽARNIH UREĐAJA U POGONSKOJ ZGRADI</t>
  </si>
  <si>
    <t>Radovi i oprema</t>
  </si>
  <si>
    <t>G.2.0</t>
  </si>
  <si>
    <t>Oprema i materijal protivpožarnih uređaja u pogonskoj zgradi</t>
  </si>
  <si>
    <t>G.2.1</t>
  </si>
  <si>
    <r>
      <t>Isporuka i montaža protivpožarnog aparata za gašenje početnih požara punjenog gasom CO</t>
    </r>
    <r>
      <rPr>
        <b/>
        <vertAlign val="subscript"/>
        <sz val="11"/>
        <color theme="1"/>
        <rFont val="Arial"/>
        <family val="2"/>
      </rPr>
      <t>2</t>
    </r>
    <r>
      <rPr>
        <b/>
        <sz val="11"/>
        <color theme="1"/>
        <rFont val="Arial"/>
        <family val="2"/>
      </rPr>
      <t>, sadržine 5kg (SRPS Z.C2.040)</t>
    </r>
  </si>
  <si>
    <t>G.2.2</t>
  </si>
  <si>
    <r>
      <t>Isporuka i montaža protivpožarnog aparata za gašenje početnih požara punjenog gasom CO</t>
    </r>
    <r>
      <rPr>
        <b/>
        <vertAlign val="subscript"/>
        <sz val="11"/>
        <color theme="1"/>
        <rFont val="Arial"/>
        <family val="2"/>
      </rPr>
      <t>2</t>
    </r>
    <r>
      <rPr>
        <b/>
        <sz val="11"/>
        <color theme="1"/>
        <rFont val="Arial"/>
        <family val="2"/>
      </rPr>
      <t>, sadržine 10kg (SRPS Z.C2.040)</t>
    </r>
  </si>
  <si>
    <t>G.2.3</t>
  </si>
  <si>
    <t>Isporuka i montaža protivpožarnog aparata za gašenje početnih požara suvim prahom, sadržine 9kg (SRPS Z.C2.035), tip S</t>
  </si>
  <si>
    <t>G.2.4</t>
  </si>
  <si>
    <t>Poreska osnovica za poziciju G.2:</t>
  </si>
  <si>
    <t>Porez na dodatu vrednost za poziciju G.2:</t>
  </si>
  <si>
    <t>Ukupna cena za poziciju G.2:</t>
  </si>
  <si>
    <t>G.3 ISPORUKA I MONTAŽA OPREME I MATERIJALA PROTIVPOŽARNIH UREĐAJA U POSTROJENJU 35KV</t>
  </si>
  <si>
    <t>G.3.0</t>
  </si>
  <si>
    <t>Oprema i materijal protivpožarnih uređaja u  postrojenju 35 kV</t>
  </si>
  <si>
    <t>G.3.1</t>
  </si>
  <si>
    <t>G.3.2</t>
  </si>
  <si>
    <t>G.3.3</t>
  </si>
  <si>
    <t>G.3.4</t>
  </si>
  <si>
    <t>Poreska osnovica za poziciju G.3:</t>
  </si>
  <si>
    <t>Porez na dodatu vrednost za poiciju G.3:</t>
  </si>
  <si>
    <t>Ukupna cena za poziciju G.3:</t>
  </si>
  <si>
    <r>
      <t>H.</t>
    </r>
    <r>
      <rPr>
        <b/>
        <sz val="7"/>
        <color theme="1"/>
        <rFont val="Times New Roman"/>
        <family val="1"/>
      </rPr>
      <t xml:space="preserve">  </t>
    </r>
    <r>
      <rPr>
        <b/>
        <sz val="14"/>
        <color theme="1"/>
        <rFont val="Arial"/>
        <family val="2"/>
      </rPr>
      <t>GROMOBRANSKA INSTALACIJA</t>
    </r>
  </si>
  <si>
    <t>Isporuka i montaža gromobranske instalacije spoljašnjeg postrojenja, postojeće i novo izgrađene zgrade</t>
  </si>
  <si>
    <t xml:space="preserve">Zaštita spoljnog postrojenja i aparata u njemu od direktnih udara groma predviđa se gromobranskim šiljcima, postavljenim na postojeće čelične portale i zaštitnim užadima postavljenim na postojeće armirano betonske portale. Raspored i visina odreduju se na osnovu proračuna zaštitne zone. </t>
  </si>
  <si>
    <t>Zaštita postojeće i novo izgrađene zgrade od direktnih udara groma predviđa se standardnim prihvatnim sistemom. Prihvatni sistem zgrade, preko zemljovoda, direktno priključiti na uzemljivač postrojenja.</t>
  </si>
  <si>
    <t>Izvode se radovi na demontaži gromobranskog sistema u RP 110 kV, na postojećoj Pogonskoj zgradi, koja podrazumeva demontažu prihvatnog sistema zgrade, demontažu gromobranskih spustova i veze sa uzemljivačem gromobrana. Za svu demontiranu opremu gromobranske instalacije TS 110/35 kV ,,Petrovac’’ u Petrovcu na Mlavi potrebno je izvršiti utovar, transport i istovar u magacinu Naručioca na udaljenosti do 50km. Demontirani otpadni materjal neophodno je utovariti, transportovati i istovariti na deponiju na udaljenosti do 30km. Svi transportni troškovi treba da budu uračunati u cenu.</t>
  </si>
  <si>
    <t>H.1.  GRAĐEVINSKI RADOVI ZA IZRADU GROMOBRANSKE INSTALACIJE</t>
  </si>
  <si>
    <t>H.1.1</t>
  </si>
  <si>
    <t>Iskop zemlje za izradu rova dubine 0.8m. širine na dnu rova 0.4m, širine na vrhu rova 0.5m za:</t>
  </si>
  <si>
    <t>- polaganje uzemljivača od gromobranskog spusta objekta do mrežnog uzemljivača postrojenja</t>
  </si>
  <si>
    <t>- polaganje uzemljivača od gromobranskog spusta čeličnog portala do mrežnog uzemljivača postrojenja</t>
  </si>
  <si>
    <t>- zatrpavanje sa parcijalnim nabijanjem na svakih 15cm dubine po polaganju uzemljivača.</t>
  </si>
  <si>
    <t>H.1.2</t>
  </si>
  <si>
    <t>Rušenje betonskih staza, širine 0.5m, za potrebe iskopa rova za polaganje uzemljivača sa odvozom šuta na lokalnu deponiju udaljenosti do 30 km.</t>
  </si>
  <si>
    <t>Poreska osnovica za poziciju H.1.:</t>
  </si>
  <si>
    <t>Porez na dodatu vrednost za poziciju H.1:</t>
  </si>
  <si>
    <t>Ukupna cena za poziciju H.1.</t>
  </si>
  <si>
    <t>H.2.  DEMONTAŽA I TRANSPORT POSTOJEĆE GROMOBRANSKE INSTALACIJE U TS 110/35 kV PETROVAC U PETROVCU NA MLAVI</t>
  </si>
  <si>
    <t xml:space="preserve">H.2.1  </t>
  </si>
  <si>
    <t xml:space="preserve">Demontaža gromobranskog šiljka sa stuba portala u polju 110 kV. </t>
  </si>
  <si>
    <t xml:space="preserve">H.2.2  </t>
  </si>
  <si>
    <t xml:space="preserve">Demontaža gromobranskog šiljka sa stuba pomoćnog portala u polju 35 kV. </t>
  </si>
  <si>
    <t xml:space="preserve">H.2.3  </t>
  </si>
  <si>
    <t>Demontaža gromobranskog prihvatnog sistema postojeće pogonske zgrade, sa demontažom gromobranskih spustova i veza sa uzemljivačem gromobrana</t>
  </si>
  <si>
    <t>H.2.4</t>
  </si>
  <si>
    <t>Demontaža gromobranske instalacije (sistema zaštitnih užadi sa sistemom za zavešanje) na betonskim portalima u RP 110 kV</t>
  </si>
  <si>
    <r>
      <t xml:space="preserve">Poreska osnovica za poziciju </t>
    </r>
    <r>
      <rPr>
        <b/>
        <sz val="11"/>
        <color theme="1"/>
        <rFont val="Arial"/>
        <family val="2"/>
      </rPr>
      <t>H.2</t>
    </r>
    <r>
      <rPr>
        <b/>
        <sz val="12"/>
        <color theme="1"/>
        <rFont val="Arial"/>
        <family val="2"/>
      </rPr>
      <t>:</t>
    </r>
  </si>
  <si>
    <r>
      <t>Porez na dodatu vrednost za poziciju H</t>
    </r>
    <r>
      <rPr>
        <b/>
        <sz val="11"/>
        <color theme="1"/>
        <rFont val="Arial"/>
        <family val="2"/>
      </rPr>
      <t>.2</t>
    </r>
    <r>
      <rPr>
        <b/>
        <sz val="12"/>
        <color theme="1"/>
        <rFont val="Arial"/>
        <family val="2"/>
      </rPr>
      <t>:</t>
    </r>
  </si>
  <si>
    <r>
      <t>Ukupna cena za poziciju H</t>
    </r>
    <r>
      <rPr>
        <b/>
        <sz val="11"/>
        <color theme="1"/>
        <rFont val="Arial"/>
        <family val="2"/>
      </rPr>
      <t>.2</t>
    </r>
    <r>
      <rPr>
        <b/>
        <sz val="12"/>
        <color theme="1"/>
        <rFont val="Arial"/>
        <family val="2"/>
      </rPr>
      <t>:</t>
    </r>
  </si>
  <si>
    <t>H.3.  ISPORUKA OPREME I ELEKTROMONTAŽNI RADOVI ZA IZRADU GROMOBRANSKE INSTALACIJE U POLJU 110 kV</t>
  </si>
  <si>
    <t>H.3.1</t>
  </si>
  <si>
    <t>Isporuka i ugradnja gromobranskog šiljka visine 8m (sa cinčenjem)</t>
  </si>
  <si>
    <t>Ugradnja podrazumeva montažu šiljka na postojeći čelični portal sa svom potrebnom opremom i nosačima, povezivanje na spustni vod i uzemljivač postrojenja</t>
  </si>
  <si>
    <t>H.3.2</t>
  </si>
  <si>
    <t>Isporuka i ugradnja gromobranskog šiljka visine 1,5m (sa cinčenjem)</t>
  </si>
  <si>
    <t>H.3.3</t>
  </si>
  <si>
    <t>H.3.4</t>
  </si>
  <si>
    <r>
      <t>Isporuka i ugradnja z</t>
    </r>
    <r>
      <rPr>
        <b/>
        <sz val="11"/>
        <color rgb="FF000000"/>
        <rFont val="Arial"/>
        <family val="2"/>
      </rPr>
      <t>ateznog sklopa za zaštitno uže Če 50 mm</t>
    </r>
    <r>
      <rPr>
        <b/>
        <vertAlign val="superscript"/>
        <sz val="11"/>
        <color rgb="FF000000"/>
        <rFont val="Arial"/>
        <family val="2"/>
      </rPr>
      <t>2</t>
    </r>
  </si>
  <si>
    <t>H.3.5</t>
  </si>
  <si>
    <r>
      <t>Isporuka i ugradnja s</t>
    </r>
    <r>
      <rPr>
        <b/>
        <sz val="11"/>
        <color rgb="FF000000"/>
        <rFont val="Arial"/>
        <family val="2"/>
      </rPr>
      <t>trujne stezaljke za spoj dva Če užeta  50 mm², Ø 9.0 mm</t>
    </r>
  </si>
  <si>
    <t>Poreska osnovica za poziciju H.3:</t>
  </si>
  <si>
    <t>Porez na dodatu vrednost za poziciju H.3:</t>
  </si>
  <si>
    <t>Ukupna cena za poziciju H.3:</t>
  </si>
  <si>
    <t>H.4.  ISPORUKA OPREME I ELEKTROMONTAŽNI RADOVI ZA IZRADU GROMOBRANSKE INSTALACIJE U POLJU 35 kV</t>
  </si>
  <si>
    <t>H.4.1</t>
  </si>
  <si>
    <t>Ugradnja podrazumeva montažu šiljka na postojeći pomoćni čelični portal sa svom potrebnom opremom i nosačima, povezivanje na spustni vod i uzemljivač postrojenja.</t>
  </si>
  <si>
    <t>Poreska osnovica za poziciju H.4:</t>
  </si>
  <si>
    <t>Porez na dodatu vrednost za poziciju H.4:</t>
  </si>
  <si>
    <t>Ukupna cena za poziciju H.4:</t>
  </si>
  <si>
    <t>H.5.  ISPORUKA OPREME I ELEKTROMONTAŽNI RADOVI ZA IZRADU GROMOBRANSKE INSTALACIJE POGONSKE ZGRADE</t>
  </si>
  <si>
    <t>H.5.1</t>
  </si>
  <si>
    <t>Isporuka i ugradnja Fe-Zn traka 20x3 mm, za prihvatni sistem i spusteve.</t>
  </si>
  <si>
    <t>H.5.2</t>
  </si>
  <si>
    <t xml:space="preserve">Isporuka i ugradnja ukrsnog Komada za spoj traka-traka </t>
  </si>
  <si>
    <t>H.5.3</t>
  </si>
  <si>
    <t xml:space="preserve">Isporuka i ugradnja stezaljke za oluk i limeni krov </t>
  </si>
  <si>
    <t>H.5.4</t>
  </si>
  <si>
    <t xml:space="preserve">Isporuka i ugradnja T Komada za spoj traka-uže </t>
  </si>
  <si>
    <t>H.5.5</t>
  </si>
  <si>
    <t xml:space="preserve">Isporuka i ugradnja obujmica za oluk </t>
  </si>
  <si>
    <t>H.5.6</t>
  </si>
  <si>
    <t>Isporuka i ugradnja potpora za krovni vod, komplet sa samorežućim vijcima sa podloškom i dihtujućom gumom za montažu nosaĉa na limeni krov.</t>
  </si>
  <si>
    <t>H.5.8</t>
  </si>
  <si>
    <t>Isporuka i ugradnja potpora za krovni vod, za sleme</t>
  </si>
  <si>
    <t>H.5.9</t>
  </si>
  <si>
    <t>Izrada rastavnog mernog spoja traka-traka sa isporukom i ugradnjom kutije mernog spoja i ukrsnog komada</t>
  </si>
  <si>
    <t>H.5.10</t>
  </si>
  <si>
    <t>Isporuka i ugradnja potpora za vod  po zidu, za zid od opeke ili betona</t>
  </si>
  <si>
    <t>H.5.11</t>
  </si>
  <si>
    <t>Isporuka i ugradnja zaštitnika zemljovoda 40x40x1500</t>
  </si>
  <si>
    <t>Poreska osnovica za poziciju H.5:</t>
  </si>
  <si>
    <t>Porez na dodatu vrednost za poziciju H.5:</t>
  </si>
  <si>
    <t>Ukupna cena za poziciju H.5:</t>
  </si>
  <si>
    <t>H.6.  ISPORUKA OPREME I ELEKTROMONTAŽNI RADOVI ZA IZRADU GROMOBRANSKE INSTALACIJE POSTROJENJA 35 kV</t>
  </si>
  <si>
    <t>H.6.1</t>
  </si>
  <si>
    <t>H.6.2</t>
  </si>
  <si>
    <t>H.6.3</t>
  </si>
  <si>
    <t>H.6.4</t>
  </si>
  <si>
    <t>H.6.5</t>
  </si>
  <si>
    <t>Isporuka i ugradnja obujmica za oluk za kružnu olučnu vertikalu</t>
  </si>
  <si>
    <t>H.6.6</t>
  </si>
  <si>
    <t>H.6.7</t>
  </si>
  <si>
    <t>H.6.8</t>
  </si>
  <si>
    <t>H.6.9</t>
  </si>
  <si>
    <t>H.6.10</t>
  </si>
  <si>
    <t>H.6.11</t>
  </si>
  <si>
    <t>Poreska osnovica za poziciju H.6:</t>
  </si>
  <si>
    <t>Porez na dodatu vrednost za poziciju H.6:</t>
  </si>
  <si>
    <t>Ukupna cena za poziciju H.6:</t>
  </si>
  <si>
    <t>I. SPOLJAŠNJE UZEMLJENJE</t>
  </si>
  <si>
    <t>Isporuka i montaža spoljašnjeg uzemljenja</t>
  </si>
  <si>
    <r>
      <t>Uzemljivač postrojenja se formira tako što se napravi jedan prsten oko celog postrojenja, a unutar prstena se formira mrežasti uzemljivač, na koji se  najkraćim putem povezuju svi metalni delovi koji normalno ne pripadaju strujnom kolu, a mogu doći pod napon, (gvozdeni nosači aparata, stubovi, portali...). Materijal za izvođenje uzemljenja postrojenja je bakarno uže 70mm</t>
    </r>
    <r>
      <rPr>
        <b/>
        <vertAlign val="superscript"/>
        <sz val="11"/>
        <color theme="1"/>
        <rFont val="Arial"/>
        <family val="2"/>
      </rPr>
      <t>2</t>
    </r>
    <r>
      <rPr>
        <b/>
        <sz val="11"/>
        <color theme="1"/>
        <rFont val="Arial"/>
        <family val="2"/>
      </rPr>
      <t xml:space="preserve">, položeno u zemlju na dubini 0,8 m. Cela trafostanica priključiće se na jedinstven sistem uzemljenja. Sva pogonska, zaštitna gromobranska uzemljenja, portali i stubovi spoljnjeg osvetljenja priključiće se na zajednički horizontalni mrežasti uzemljivač. </t>
    </r>
  </si>
  <si>
    <t xml:space="preserve">Spoljna ograda postrojenja će se uzemljiti pomoću FeZn trake, koji se polaže u temelj ograde. Uzemljivač postrojenja i ograde postrojenja se galvanski ne povezuju.  </t>
  </si>
  <si>
    <t xml:space="preserve">Postavljanje i povezivanje uzemljivača izvršiti prema važećim propisima u ovoj oblasti. Posle završenih radova, a pre puštanja postrojenja u rad, obavezno je da ovlašćena organizacija izvrši sledeća merenja i kontrole: </t>
  </si>
  <si>
    <t xml:space="preserve">- merenje impedanse sistema uzemljenja, </t>
  </si>
  <si>
    <t xml:space="preserve">- merenje napona dodira i napona koraka na više mesta na teritoriji postrojenja i sa obe strane ograde, </t>
  </si>
  <si>
    <t xml:space="preserve">- merenje potencijala iznetih iz postrojenja na okolne objekta (stubovi svetiljki i potrošači locirani van ograde postrojenja, prvi stubovi dalekovoda koji izlaze iz postrojenja, cevovodi i dr.), </t>
  </si>
  <si>
    <t>- kontrola galvanske povezanosti delova opreme i metalnih masa postrojenja sa uzemljivačem i medusobno</t>
  </si>
  <si>
    <t>Izrada situacija za količine Cu užeta, koje isporučuje i ugrađuje Izvođač, vršiće se prema stvarno ugrađenim količinama.</t>
  </si>
  <si>
    <t>Otpadni šut utovariti, transportovati i istovariti na deponiju na udaljenosti do 30km. Svi transportni troškovi treba da budu uračunati u cenu.</t>
  </si>
  <si>
    <t>I.1.  GRAĐEVINSKI RADOVI ZA IZRADU SPOLJAŠNJEG UZEMLJENJA</t>
  </si>
  <si>
    <t>I.1.1</t>
  </si>
  <si>
    <t>Iskop zemlje za izradu rova dubine 0.8m širine na dnu rova 0.4m, širine na vrhu rova 0.5m za:</t>
  </si>
  <si>
    <t>-      polaganje mrežnog uzemljivača postrojenja</t>
  </si>
  <si>
    <t>- polaganje uzemljivača od aparatne konstrukcije do mrežnog uzemljivača postrojenja</t>
  </si>
  <si>
    <t>-   polaganje uzemljivača od betonskih i čeličnih portala do mrežnog uzemljivača postrojenja</t>
  </si>
  <si>
    <t>- polaganje uzemljivača od gromobranskog uzemljivača do mrežnog uzemljivača postrojenja</t>
  </si>
  <si>
    <t>-  polaganje uzemljivača od stubova spoljašnje rasvete do mrežnog uzemljivača postrojenja</t>
  </si>
  <si>
    <t>I.1.2</t>
  </si>
  <si>
    <t>Rušenje betonskih trotoara, širine 0.5m, sa mašinskim sečenjem betona,  za potrebe iskopa rova za polaganje uzemljivača postrojenja. Odvoz šuta na lokalnu deponiju udaljenosti do 30 km.</t>
  </si>
  <si>
    <t>Poreska osnovica za poziciju I.1.:</t>
  </si>
  <si>
    <t>Porez na dodatu vrednost za poziciju I.1.:</t>
  </si>
  <si>
    <t>Ukupna cena za poziciju I.1.:</t>
  </si>
  <si>
    <t>I.2.  ISPORUKA OPREME I ELEKTROMONTAŽNI RADOVI ZA IZRADU SPOLJAŠNJEG UZEMLJENJA</t>
  </si>
  <si>
    <t xml:space="preserve">Radovi i materijal </t>
  </si>
  <si>
    <t>I.2.1</t>
  </si>
  <si>
    <t>Isporuka i ugradnja uzemljivača od bakarnog užeta 70 mm². 0.597kg/m' za izradu mrežnog uzemljivača postrojenja, povezivanje mrežnog uzemljivača sa nosačima aparata i samim aparatima, betonskim i čeličnim portalima, šinama transformatora, neutralnim tačkama, uvođenje, povezivanje i priključenje mrežnog uzemljivača na postrojenje 35 kV  kao i svim ostalim metalnim masama u postrojenju.</t>
  </si>
  <si>
    <t>I.2.2</t>
  </si>
  <si>
    <t>Isporuka i ugradnja bakarnog užeta 50 mm², 0.438kg/m' za međusobno povezivanje matalnih masa u postrojenju.</t>
  </si>
  <si>
    <t>I.2.3</t>
  </si>
  <si>
    <t>Isporuka i ugradnja uzemljivača od FeZn trake 25x4mm u temelj spoljašnje ograde,  sa spustovima za uzemljenje ograde, medusobno pričvršćene pomoću pocinkovanih zavrtnjeva M10x25mm i pomoću ukrsnog Komada traka-traka.</t>
  </si>
  <si>
    <t>I.2.4</t>
  </si>
  <si>
    <t>Isporuka i ugradnja spojnog materijala za povezivanje mrežnog uzemljivača, povezivanje uzemljivača sa aparatima i povezivanje uzemljivača ograde sa ogradom i to:</t>
  </si>
  <si>
    <r>
      <t>- Kompresiona priključna stezaljka "H"-E-Cu za Kompresioni spoj dva bakarna užeta preseka 70 mm</t>
    </r>
    <r>
      <rPr>
        <b/>
        <vertAlign val="superscript"/>
        <sz val="11"/>
        <color theme="1"/>
        <rFont val="Arial"/>
        <family val="2"/>
      </rPr>
      <t>2</t>
    </r>
    <r>
      <rPr>
        <b/>
        <sz val="11"/>
        <color theme="1"/>
        <rFont val="Arial"/>
        <family val="2"/>
      </rPr>
      <t>; Komada 850</t>
    </r>
  </si>
  <si>
    <r>
      <t>- Bronzana priključna strujna stezaljka, galvanizovana, za uzemljenje sa jednim zavrtnjem M12 za uže 50mm</t>
    </r>
    <r>
      <rPr>
        <b/>
        <vertAlign val="superscript"/>
        <sz val="11"/>
        <color theme="1"/>
        <rFont val="Arial"/>
        <family val="2"/>
      </rPr>
      <t>2</t>
    </r>
    <r>
      <rPr>
        <b/>
        <sz val="11"/>
        <color theme="1"/>
        <rFont val="Arial"/>
        <family val="2"/>
      </rPr>
      <t xml:space="preserve"> ili 70 mm</t>
    </r>
    <r>
      <rPr>
        <b/>
        <vertAlign val="superscript"/>
        <sz val="11"/>
        <color theme="1"/>
        <rFont val="Arial"/>
        <family val="2"/>
      </rPr>
      <t>2</t>
    </r>
    <r>
      <rPr>
        <b/>
        <sz val="11"/>
        <color theme="1"/>
        <rFont val="Arial"/>
        <family val="2"/>
      </rPr>
      <t>; Komada 800</t>
    </r>
  </si>
  <si>
    <t>- Plastične cevi Ø 60mm za prolaz zemljovoda od Cu provodnika kroz betonski temelj; metara 180</t>
  </si>
  <si>
    <t>- Cu izolovani provodnik tipa P/F-Y 1x70 mm² za izradu zemljovoda sistema uzemljenja; metara 80</t>
  </si>
  <si>
    <t>- Kablovska papučica za Cu provodnik P/F-Y 1x70 mm², za vijak M12, bakarna, Kompresiona; Komada 50</t>
  </si>
  <si>
    <t>- Toploskupljajuća stezna cev, srednje debljine zida, sa lepKom, dimenzije pre skupljanja 25 mm, dimenzije nakon skupljanja 8 mm za izolovanje spoja kablovske papučice i izolovanog provodnika P/F; metara 15</t>
  </si>
  <si>
    <t>- Čelična / limena obujmica za pričvršćenje provodnika P/F-Y 1X70 mm² za čelični L profil 70x7 mm; Komada 40</t>
  </si>
  <si>
    <t>- Kablovska papučica za Cu provodnik P/F-Y 1x16 mm², za vijak M10, bakarna, Kompresiona; Komada 600</t>
  </si>
  <si>
    <t>- Cu izolovani provodnik tipa P/F-Y 1x16 mm² za prespajanje spojnih mesta dva susedna prediva ograde; metara 100</t>
  </si>
  <si>
    <t>- Ukrsni Komad dimenzija 60x60mm za spoj zemljovoda ograde od FeZn trake 25x4mm sa uzemljivačem ograde od FeZn trake 25x4 mm; Komada 300</t>
  </si>
  <si>
    <t>I.2.5</t>
  </si>
  <si>
    <t>Isporuka i ugradnja bakarne kablovske papučice za bakarnu pletenicu 16 mm² za vijak M10 za uzemljenje kapije.</t>
  </si>
  <si>
    <t>I.2.6</t>
  </si>
  <si>
    <t>Isporuka i ugradnja bakarne pletenice 16 mm² za uzemljenje kapije.</t>
  </si>
  <si>
    <t>I.2.7</t>
  </si>
  <si>
    <t>Isporuka i ugradnja zavarivaljem čeličnih L profila 70x7 mm dužine 60 mm za prihvat strujnih stezaljki za vođenje i fiksiranje zemljovoda.</t>
  </si>
  <si>
    <t xml:space="preserve">Opremu isporučuje Izvođač.  </t>
  </si>
  <si>
    <t>I.2.8</t>
  </si>
  <si>
    <t>Poreska osnovica za poziciju I.2:</t>
  </si>
  <si>
    <t>Porez na dodatu vrednost za poziciju I.2:</t>
  </si>
  <si>
    <t>Ukupna cena za poziciju I.2:</t>
  </si>
  <si>
    <r>
      <t>J.</t>
    </r>
    <r>
      <rPr>
        <b/>
        <sz val="7"/>
        <color theme="1"/>
        <rFont val="Times New Roman"/>
        <family val="1"/>
      </rPr>
      <t xml:space="preserve">   </t>
    </r>
    <r>
      <rPr>
        <b/>
        <sz val="14"/>
        <color theme="1"/>
        <rFont val="Arial"/>
        <family val="2"/>
      </rPr>
      <t>SPOLJAŠNJE OSVETLJENJE</t>
    </r>
  </si>
  <si>
    <t>Isporuka i montaža spoljašnjeg osvetljenja</t>
  </si>
  <si>
    <t xml:space="preserve">Spoljašnje osvetljenje se realizuje postavljanjem svetiljki na nove kandelabere sa unutrašnje strane ograde postrojenja i u samom postrojenju i postavljanjem novih svetiljki na postojeće betonske i čelične stubove portala. Spoljašnje osvetljenje TS izvesti prema tehničkim zahtevima važećeg standarda SRPS EN 12464-2, na način predviđen projektnom dokumentacijom. Kompletno spoljašnje osvetljenje se realizuje u LED tehnologiji. Izvršiti demontažu postojećeg spoljašnjeg osvetljenja. Demontažu izvršiti pažljivo kako bi se demontirana oprema mogla ponovo upotrebiti. Za svu demontiranu opremu potrebno je izvršiti utovar, transport i istovar u magacinu Naručioca na udaljenosti do 50 km. Posle rušenja betonskih temelja izvršiti zatrpavanje i nivelaciju terena. Otpadni šut utovariti, transportovati i istovariti na deponiju na udaljenosti do 30 km. </t>
  </si>
  <si>
    <t>Prilikom kopanja rovova za postavljanje novih kablova za napajanje spoljašnjeg osvetljenja, izvršiti i uklanjanje starih kablova.</t>
  </si>
  <si>
    <t>J.1.  GRAĐEVINSKI RADOVI ZA  DEMONTAŽU POSTOJEĆE RASVETE I IZRADU NOVE INSTALACIJE  SPOLJAŠNJEG OSVETLJENJA</t>
  </si>
  <si>
    <t>J.1.1</t>
  </si>
  <si>
    <t>Demontaža postojećeg metalnog stuba spoljašnje rasvete u postrojenju 110 kV, procenjene visine 8 metara</t>
  </si>
  <si>
    <t>J.1.2</t>
  </si>
  <si>
    <t>Demontaža betonskog temelja metalnog stuba spoljnje rasvete,  podrazumeva iskope i uklanjanje betonskog  temelja okvirnih dimenzija 80 cm x 80 cm x 105 cm.</t>
  </si>
  <si>
    <t>J.1.3</t>
  </si>
  <si>
    <t>Demontaža postojećeg metalnog stuba spoljašnje rasvete procenjene visine 4 metara</t>
  </si>
  <si>
    <t>J.1.4</t>
  </si>
  <si>
    <t>Demontaža betonskog temelja metalnog stuba spoljnje rasvete,  podrazumeva iskope i uklanjanje betonskog  temelja okvirnih dimenzija 50 cm x 50 cm x 100 cm.</t>
  </si>
  <si>
    <t>J.1.5</t>
  </si>
  <si>
    <t>Trasiranje i iskop rova dubine 0.8m i prosečne širine 0.5m, isporuka peska i formiranje posteljice peska debljine 20cm (10cm iznad i 10cm ispod kabla), isporuka i polaganje POZOR trake iznad kabla, sa ponovnim zatrpavanjem po polaganju kablova i nabijanjem zemlje u slojevima</t>
  </si>
  <si>
    <t>J.1.6</t>
  </si>
  <si>
    <t>Iskop i izrada temelja cevastog gvozdenog stuba sa ankerima.</t>
  </si>
  <si>
    <t xml:space="preserve">Obaveza izvođača je obeležavanje mesta za temelj, iskop u zemljištu III kategorije, isporuka potrebnog materijala i izrada temelja od betona MB20 dimenzija 0,8x0,8x1,05 m, ugradnja kaveza sa 4 anker zavrtnja M16 i izradom otvora za prolaz kablova postavIjanjem dve PVC cevi Ø 70mm, zatrpavanje temelja sa nabijanjem i odvoz viška materijala. </t>
  </si>
  <si>
    <t>J.1.7</t>
  </si>
  <si>
    <t>Iskop i izrada temelja cevastog gvozdenag stuba sa ankerima.</t>
  </si>
  <si>
    <t xml:space="preserve">Obaveza izvođača je obeležavanje mesta za temelj, iskop u zemljištu III kategorije, isporuka potrebnog materijala i izrada temelja od betona MB20 dimenzija 0,6x0,6x0,65m, ugradnja kaveza sa 4 anker zavrtnja M16 i izradom otvora za prolaz kablova postavIjanjem dve PVC cevi Ø 70mm, zatrpavanje temelja sa nabijanjem i odvoz viška materijala. </t>
  </si>
  <si>
    <t>Poreska osnovica za poziciju J.1.:</t>
  </si>
  <si>
    <t>Porez na dodatu vrednost za poziciju J.1.:</t>
  </si>
  <si>
    <t>Ukupna cena za poziciju J.1.:</t>
  </si>
  <si>
    <t>J.2.1</t>
  </si>
  <si>
    <t xml:space="preserve">Isporuka, polaganje i povezivanje kabla PP41  Y 5x4 mm2 </t>
  </si>
  <si>
    <t>- Kabl se polaže delom kroz betonski kablovski kanal, delom u kablovski rov od razvodnog ormana naizmeničnog napona u pogonskoj zgradi</t>
  </si>
  <si>
    <t>J.2.2</t>
  </si>
  <si>
    <r>
      <t>Isporuka, polaganje i povezivanje kabia PP41  Y 3x2.5mm</t>
    </r>
    <r>
      <rPr>
        <b/>
        <vertAlign val="superscript"/>
        <sz val="11"/>
        <color theme="1"/>
        <rFont val="Arial"/>
        <family val="2"/>
      </rPr>
      <t>2</t>
    </r>
    <r>
      <rPr>
        <b/>
        <sz val="11"/>
        <color theme="1"/>
        <rFont val="Arial"/>
        <family val="2"/>
      </rPr>
      <t xml:space="preserve"> </t>
    </r>
  </si>
  <si>
    <t>- Kabl se polaže u cev i na odstojnim obujmicama po stubu portal za 15 svetiljki (15 x 25 m = 375m), a delom kroz betonski kablovski kanal, delom u kablovski rov za reflektore, kao i delom kroz betonski kablovski kanal, delom u kablovski rov od montažne ploče jedne svetiljke do montažne ploče druge svetiljke i tako do poslednje svetiljke</t>
  </si>
  <si>
    <t>J.2.3</t>
  </si>
  <si>
    <t>- PVC cevi (za vođenje kabla uz stub betonskog portala). Komplet sa obujmicama i nosačima.</t>
  </si>
  <si>
    <t>J.2.4</t>
  </si>
  <si>
    <r>
      <t>Isporuka i montaža svetiljke na portale,</t>
    </r>
    <r>
      <rPr>
        <sz val="11"/>
        <color theme="1"/>
        <rFont val="Arial"/>
        <family val="2"/>
      </rPr>
      <t xml:space="preserve"> </t>
    </r>
    <r>
      <rPr>
        <b/>
        <sz val="11"/>
        <color theme="1"/>
        <rFont val="Arial"/>
        <family val="2"/>
      </rPr>
      <t xml:space="preserve">slična tipu NEOS LED 99 W, MINEL SCHREDER,  IP66, Komplet sa: </t>
    </r>
  </si>
  <si>
    <t>- izvorom svetla (izmenjivi moduli), 99W</t>
  </si>
  <si>
    <t xml:space="preserve">- predspojnim priborom </t>
  </si>
  <si>
    <t>- nosačem za montažu na betonski stub portala</t>
  </si>
  <si>
    <t>J.2.5</t>
  </si>
  <si>
    <t>Isporuka i ugradnja priključnih ormarića za svetiljke na portalima,  sličnih tipu MIP-325 Schrack, napravljenih od poliestera u boji RAL 7035, dvostruko izolovani, dimenzija (ŠxVxD) 250x300x140mm, opremljenih nosačima za montažu na bentonski stub portala, kablovskim uvodnicima sa gornje i donje strane, vratima sa bravom sa prednje strane. Ormarić mora biti izrađen prema važećim standardima za ovu vrstu opreme u stepenu zaštite IP66 i zaštićen od korozije i vremenskih uticaja. U ormariće je ugrađena sIedeća oprema:</t>
  </si>
  <si>
    <t xml:space="preserve">- montražna ploča od poliestera, </t>
  </si>
  <si>
    <t xml:space="preserve">- 4 Kom. osigurač tipa FRA, 6A </t>
  </si>
  <si>
    <t xml:space="preserve">- 4 Kom. postolje za FRA osigurač od 6A </t>
  </si>
  <si>
    <t xml:space="preserve">- redne stezaljke, </t>
  </si>
  <si>
    <t xml:space="preserve">- PE sabirnica </t>
  </si>
  <si>
    <t xml:space="preserve">- ostaIi sitan nespecificirani materijal. </t>
  </si>
  <si>
    <t>Isporučuje se Komplet orman povezan, išemiran i ispitan.</t>
  </si>
  <si>
    <t>J.2.6</t>
  </si>
  <si>
    <t>Isporuka i montaža svetiljke na metalni stub, slične tipu Nano LED, 40W (Minel-Schreder), IP65, svetle boje, Komplet sa:</t>
  </si>
  <si>
    <t>-izmenjivom LED sijalicom 40W</t>
  </si>
  <si>
    <t xml:space="preserve">-predspojnim priborom </t>
  </si>
  <si>
    <t xml:space="preserve">-nosačem za montažu na liru čeličnog stuba   </t>
  </si>
  <si>
    <t>J.2.7</t>
  </si>
  <si>
    <t xml:space="preserve">Isporuka i ugradnja cevastog gvazdenag stuba (sa ankerima), visine H=8m, sličan tipu VRS(8)-A-8, (Amiga-Kraljevo), sa nosačem za četri svetiljke L-IV, Komplet sa: </t>
  </si>
  <si>
    <t xml:space="preserve">- prikijučnom pločom </t>
  </si>
  <si>
    <t xml:space="preserve">-završetKom 60mm, L=1 m, h=0,5 m za ugradnju svetiljke. </t>
  </si>
  <si>
    <t xml:space="preserve">- RPO V/III sa FRA-16/4A, </t>
  </si>
  <si>
    <t xml:space="preserve">- poklopcem za otvor priključne ploče od čeličnog lima sa dva "imbus" vijka,. </t>
  </si>
  <si>
    <t xml:space="preserve">- vijKom MIO za uzemljenje u unutrašnjosti stuba, </t>
  </si>
  <si>
    <t xml:space="preserve">- kablom PPOO-Y 3x2,5mm2 od priključne aralditne ploče do svetiljke, </t>
  </si>
  <si>
    <t xml:space="preserve">- ankerima, maticamna za montažu stuba i plastične kape za zaštitu ankera kao i aralditnom pločom sa fra osiguračima od 4A (koja će služiti za prolaz kablova po principu ulaz-izlaz i priključenje svetiljke na stubu). </t>
  </si>
  <si>
    <t xml:space="preserve">Stub se ugrađuje na prethodno izrađen betonski temelj. </t>
  </si>
  <si>
    <r>
      <t>Stub zaštiti antikorozivnom bojom i na kraju 2 puta obojiti pokrivnom bojom. Sve stubove (njihovu metalnu stopu) uzemljiti pocinkovanom traKom 25 x 4 mm</t>
    </r>
    <r>
      <rPr>
        <b/>
        <vertAlign val="superscript"/>
        <sz val="11"/>
        <color theme="1"/>
        <rFont val="Arial"/>
        <family val="2"/>
      </rPr>
      <t>2</t>
    </r>
    <r>
      <rPr>
        <b/>
        <sz val="11"/>
        <color theme="1"/>
        <rFont val="Arial"/>
        <family val="2"/>
      </rPr>
      <t xml:space="preserve"> na temeljni uzemljivač za izgjednačavanje potencijala u krugu TS sa isporukom trake i ukrsnih Komada za spoj traka-uzemljivač</t>
    </r>
  </si>
  <si>
    <t>J.2.8</t>
  </si>
  <si>
    <t xml:space="preserve">Isporuka i ugradnja cevastog gvazdenag stuba (sa ankerima), visine H=4m, sličan tipu VRS(8)-A-4, (Amiga-Kraljevo), sa nosačem svetiljki L-I Komplet sa: </t>
  </si>
  <si>
    <t xml:space="preserve">-završetKom 060mm, L=0,8 , h= 0,5 za ugradnju svetiljke. </t>
  </si>
  <si>
    <t>J.2.9</t>
  </si>
  <si>
    <t xml:space="preserve">Isporuka i ugradnja razvodnog ormana za spoljašnju rasvetu, za unutrašnju montažu, predviđen za ugradnju na zid. Antikorozivnu zaštitu predvideti farbanjem osnovnom bojom u dva premaza i završnom bojom. Dimenzije ormana su 650x400x200mm. Orman se isporučuje sa instalacionim šinama Cu 20x3 mm i pokrovnim maskama, sa neprovidnim vratima. </t>
  </si>
  <si>
    <r>
      <t>U ormanu je se ugrađuje šina za zaštitne provodnike (PEN),  redne stezaljke za provodnike do 4mm</t>
    </r>
    <r>
      <rPr>
        <b/>
        <vertAlign val="superscript"/>
        <sz val="11"/>
        <color theme="1"/>
        <rFont val="Arial"/>
        <family val="2"/>
      </rPr>
      <t>2</t>
    </r>
    <r>
      <rPr>
        <b/>
        <sz val="11"/>
        <color theme="1"/>
        <rFont val="Arial"/>
        <family val="2"/>
      </rPr>
      <t xml:space="preserve">  , montažne šine NS 35/7,5 (1m), plastični kanali za elektro vodove sa poklopcem, dimenzija 50x50x1000mm, pertinaks ploča (580x350x3mm) za zaštitu delova pod naponom od dodira kao i sledeća oprema : </t>
    </r>
  </si>
  <si>
    <t>- Automatski zaštitni automati za četiri strujna kruga po tri osigurača (12 Kom po 10A)</t>
  </si>
  <si>
    <t>- Kontaktor 16A, 3 Kom, (za dva  strujna kruga za svetiljke uz ogradu i jedan strujni krug za svetiljke na portalima)</t>
  </si>
  <si>
    <t>- Grebenasti prekidač 16 A za ručno ukljućenje reflektora na portalima</t>
  </si>
  <si>
    <t>- Grebenasti prekidač 16 A za ručno ukljućenje svetiljki na portalima i svetiljki uz ogradu (3 Kom)</t>
  </si>
  <si>
    <t>- Programibilni uklopni časovnik sa memorisanom obdanicom za upravaljanje kontaktorima za paljenje svetiljki napolju</t>
  </si>
  <si>
    <t>- Programibilni uklopni časovnik sa memorisanom obdanicom za upravaljanje kontaktorima za paljenje svetiljki napolju (za režim polunoćnog osvetljenja)</t>
  </si>
  <si>
    <t>- Kontaktor 16A, 1 Kom, (za daljinsko uključenje osvetljenja)</t>
  </si>
  <si>
    <t>- Strujne veze sa sistema sabirnica NN do VS klema, osigurača i dalje na kontaktore i VS klema za izlazne kablove</t>
  </si>
  <si>
    <t>- Ostali sitan materijal (oznake, upozorenja, provodnici, izlazi sa zadnje strane ormana iz zida, zavrtnji i sl). Orman je opremljen tipsKom bravom i jednopolnom šemom. Orman se isporučuje Komplet šemiran, povezan, sa svim potrebnim oznakama (označenim naponima i nulovanjem) i ispitan.</t>
  </si>
  <si>
    <t>J.2.10</t>
  </si>
  <si>
    <t>- izolacionih transformarora 230V/230V 100W</t>
  </si>
  <si>
    <t xml:space="preserve">  za montažu u Ormanu rasvete +RO-S.OS</t>
  </si>
  <si>
    <t>J.2.11</t>
  </si>
  <si>
    <t>Poreska osnovica za poziciju J.2.:</t>
  </si>
  <si>
    <t>Porez na dodatu vrednost za poziciju J.2.:</t>
  </si>
  <si>
    <t>Ukupna cena za poziciju J.2.:</t>
  </si>
  <si>
    <t xml:space="preserve">K. SPECIFIKACIJA GRAĐEVINSKIH RADOVA </t>
  </si>
  <si>
    <t>K.1.1. NOSAČI APARATA U POSTROJENJU 110kV</t>
  </si>
  <si>
    <t>U svaKom polju postrojenja 110 kV potrebno je zameniti postojeće nosače aparata. Novi nosači aparata predviđeni su od standardnih čeličnih profila. Nosači prekidača, rastavljača, strujnih i naponskih transformatora i odvodnika prenapona isporučeni su uz aparate od strane proizvođača opreme. Novi temelji nosača aparata se izvode od armiranog betona MB30, armirani armaturom kvaliteta B500B. Betoniranje temelja nosača aparata je predviđeno u dve faze. Nakon izrade i postavljanja oplate, te po postavljanju čelične konstrukcije centriranju i nivelisanju iste vrši se osiguranje stabilnosti konstrukcije pre i u toku betoniranja uz proveru vertikalnosti i visinskih kota  konstrukcije nosača praćenjem geodetskim instrumentom.</t>
  </si>
  <si>
    <t>Sve vidljive površine temelja se dodatno obrađuju cementnom košuljicom dok je sveže urađen beton pri čemu se vrši i obrada gornje površine temelja pod nagibom dovoljnim za oticanje vode.</t>
  </si>
  <si>
    <t xml:space="preserve">Ispod armirano betonskih temelja predhodno se izrađuje izravnavajući sloj od mršavog betona MB15 debljine 5 – 10cm. </t>
  </si>
  <si>
    <t>Radovi na izgradnji nosača aparata</t>
  </si>
  <si>
    <t>K.1.1.1.</t>
  </si>
  <si>
    <t>Iskop zemlje III kategorije za nove temelje nosača aparata.</t>
  </si>
  <si>
    <r>
      <t xml:space="preserve">    m</t>
    </r>
    <r>
      <rPr>
        <b/>
        <vertAlign val="superscript"/>
        <sz val="11"/>
        <color theme="1"/>
        <rFont val="Arial"/>
        <family val="2"/>
      </rPr>
      <t>3</t>
    </r>
  </si>
  <si>
    <t>K.1.1.2</t>
  </si>
  <si>
    <t>Nasipanje sa nabijanjem zemlje u temeljne jame oko temelja. Nasipanje vršiti zdravom zemljom iz iskopa bez humusa, a cenom su obuhvaćeni  unutrašnji transporti.</t>
  </si>
  <si>
    <t>K.1.1.3</t>
  </si>
  <si>
    <t>Utovar i transport virška zemlje i odvoz i istovar  na  deponiju udaljenu do 30km.</t>
  </si>
  <si>
    <t>K.1.1.4</t>
  </si>
  <si>
    <t>Nasipanje i zbijanje tampon sloja od tucanika frakcije 0-63mm ispod svih temelja nosača aparata.</t>
  </si>
  <si>
    <t>K.1.1.5</t>
  </si>
  <si>
    <t>Betoniranje temelja nosača aparata betonom MB30 (C25/30) u II faze</t>
  </si>
  <si>
    <t>K.1.1.6</t>
  </si>
  <si>
    <t>Armiranje temelja nosača aparata mrežastom armaturom Q335 B500B. U cenu ulazi, nabavka, sečenje, savijanje i ugrađivanje armature.</t>
  </si>
  <si>
    <t>K.1.1.7.</t>
  </si>
  <si>
    <t>Nabavka, izrada, montaža i zaštita od korozije čelične konstrukcije za nosače aparata koje ne poseduje naručilac radova (koje se ne isporučuju sa samim aparatima). Čelik S 235 JR i limovi S 235 JRG2. Po izradi nove konstrukcije u radionici izvršiti  zaštitu iste toplim cinčanjem. Obračunava se po kilogramu ugrađene  konstrukcije, sa cenom je obuhvaćena nabavka, izrada konstrukcije, transport, montaža, sva spojna sredstva i kompletna zaštita od korozije.</t>
  </si>
  <si>
    <t>K.1.1.8.</t>
  </si>
  <si>
    <t>Nabavka i ugradnja juvidur cevi Ø60 mm i Ø100 mm u temelje nosača aparata i u temelje  kandelabra.</t>
  </si>
  <si>
    <r>
      <t>m</t>
    </r>
    <r>
      <rPr>
        <b/>
        <vertAlign val="superscript"/>
        <sz val="11"/>
        <color theme="1"/>
        <rFont val="Arial"/>
        <family val="2"/>
      </rPr>
      <t>1</t>
    </r>
  </si>
  <si>
    <t>K.1.1.9.</t>
  </si>
  <si>
    <t>Nabavka materijala i izrada anker zavrtnjeva Ø16mm l=1000mm klase čvrstoće 5.6 za vezu čelične konstrukcije metalnog otpornika i ostalih nosača u postrojenju.</t>
  </si>
  <si>
    <t>Zaštitu od korozije raditi samo na delovima ankera koji su van betona, prema tehnologiji koja je data u tehničkom opisu.</t>
  </si>
  <si>
    <t>K.1.1.10.</t>
  </si>
  <si>
    <t>Nabavka materijala i izrada anker zavrtnjeva Ø24mm l=1000mm klase čvrstoće 8.8 za vezu čelične konstrukcije prekidača.</t>
  </si>
  <si>
    <t>K.1.1.11.</t>
  </si>
  <si>
    <t>Geodetsko razmeravanje i obeležavanje objekta pre iskopa sa utvrđivanjem svih visinskih kota sa markiranjem reperne tačke.</t>
  </si>
  <si>
    <t>K.1.1.12.</t>
  </si>
  <si>
    <t>Betoniranje sloja mrsavog betona ispod temelja nosača aparata betonom MB15 (C10/15).</t>
  </si>
  <si>
    <t>Poreska osnovica za poziciju K.1.1:</t>
  </si>
  <si>
    <t>Porez na dodatu vrednost za poziciju K.1.1:</t>
  </si>
  <si>
    <t>Ukupna cena za poziciju K.1.1:</t>
  </si>
  <si>
    <t xml:space="preserve">K.1.2. PODIZANJE KOTE TEMELJA PORTALA U POSTROJENJU 110kV </t>
  </si>
  <si>
    <t>Radovi na podizanju kote temelja portala</t>
  </si>
  <si>
    <t>K.1.2.1.</t>
  </si>
  <si>
    <t>Razbijanje-poravnanje gornjeg dela betonskog temelja portala radi ostvarenja veze sa delom koji se dobetonirava (visine 40-60cm).</t>
  </si>
  <si>
    <t>K.1.2.2.</t>
  </si>
  <si>
    <t>K.1.2.3.</t>
  </si>
  <si>
    <r>
      <t xml:space="preserve">Nabavka i ugradnja armature za povezivanje postojećeg temelja portala i novog betonskog dela koji se dograđuje, upotrebom armature </t>
    </r>
    <r>
      <rPr>
        <b/>
        <sz val="12"/>
        <color rgb="FF000000"/>
        <rFont val="Arial"/>
        <family val="2"/>
      </rPr>
      <t>B500B</t>
    </r>
  </si>
  <si>
    <t>K.1.2.4.</t>
  </si>
  <si>
    <t>Dobetoniravanje postojećih temelja portala betonom MB30 (C25/30) u glatkoj oplati.</t>
  </si>
  <si>
    <t>Poreska osnovica za poziciju K.1.2:</t>
  </si>
  <si>
    <t>Porez na dodatu vrednost za poziciju K.1.2:</t>
  </si>
  <si>
    <t>Ukupna cena za poziciju K.1.2:</t>
  </si>
  <si>
    <t>K.1.3.  KADE TRANSFORMATORA I PROTIVPOŽARNI ZID U POSTROJENJU 110kV</t>
  </si>
  <si>
    <t>Kade  i temelji transformatora ostaju postojeći. Predviđena je zamena transformatora T1 i T2, usled čega je potrebno prilagoditi postojeće kade transformatora (uz predhodno delimično uklanjanje postojeće) proširenjem postojećih kada transformatora i dodatnom obradom betonskih delova koji su postojeći i oštećeni, a ostaju u funkciji.</t>
  </si>
  <si>
    <t>Predviđeno je uklanjanje postojećeg materijala iz kade transformatora i predaja nadležnoj instituciji za skladištenje opasnog otpada. Svi transportni troškovi, kao i utovar i istovar, kao i troškovi nadležne institucije za skladištenje opasnog otpada treba da budu uračunati u cenu. Potrebno je da Izvođač dostavi Naručiocu potvrdu o zbrinjavanju opasnog otpada od nadležne institucije. Sve aktivnosti oko demontaže i transporta opreme i otpada koja sadrži opasne materije, treba izvršiti u skladu sa važećim Zakonskim i podzakonskim aktima iz oblasti Zaštite životne sredine, Upravljanja otpadom, transporta opasnog otpada i aktima Naručioca iz ove oblasti.</t>
  </si>
  <si>
    <t>Nakon uklanjanja materijala prilagoditi dno kade transformatora tako da nagib bude ka izlaznim šahtovima uljne kanalizacije.</t>
  </si>
  <si>
    <t>Takođe treba izvršiti i dogradnju - proširenje kade transformatora, uz predhodno uklanjanje postojećih armirano betonskih parapetnih zidova kade i dodatnu doradu i obradu betonskih parapeta, izradu i postavljanje nove metalne rešetke  u kadi transformatora kao i nabavku i nasipanje novog krupno-granulisanog separisanog kamenog agregata (iberlaufa).</t>
  </si>
  <si>
    <t xml:space="preserve">Takođe je potrebno izvršiti i dobetoniranje temelja trafoa (uz predhodnu demontažu šina i ankera) prema visini platoa koji se na tom mestu izdiže. </t>
  </si>
  <si>
    <t>Svi armirano betonski radvi na dogradnji temelja i kade transformatora rade se betonom marke MB30 i armaturom B500B.</t>
  </si>
  <si>
    <t>Postojeći armirano betonski  protivpožarni zid treba nadograditi, prema visini za koju se vrši izdizanje temelja trafoa.</t>
  </si>
  <si>
    <t>Nadogradnja protivpožarnog zida se radi u glatkoj oplati betonom marke MB30 i armira armaturom B500B.</t>
  </si>
  <si>
    <t>Oštećeni deo postojećeg protivpožarnog zida sanira se, na mestima oštećenja, upotrebom sitnozrnog betona, armaturne mreže i građevinskog lepka.</t>
  </si>
  <si>
    <t>Radovi na izgradnji kade transformatora i protivpoćarnog zida</t>
  </si>
  <si>
    <t>K.1.3.1.</t>
  </si>
  <si>
    <t>Delimična proširenja parapeta kada transformatora upotrebom  betona MB30. U poziciju uračunati i oplatu potrebnu za izvođenje radova, kao i početnu negu izvedenog betona.</t>
  </si>
  <si>
    <r>
      <t xml:space="preserve"> m</t>
    </r>
    <r>
      <rPr>
        <b/>
        <vertAlign val="superscript"/>
        <sz val="11"/>
        <color rgb="FF000000"/>
        <rFont val="Arial"/>
        <family val="2"/>
      </rPr>
      <t>3</t>
    </r>
  </si>
  <si>
    <t>K.1.3.2</t>
  </si>
  <si>
    <t>Popravka betonskog parapeta kade transformatora upotrebom sitnozrnog betona, armaturne mreže i građevinskog lepka. Po potrebi prilagođavanje dna kade transformatora, tako da nagib bude ka izlaznim šahtovima uljne kanalizacije.</t>
  </si>
  <si>
    <r>
      <t>m</t>
    </r>
    <r>
      <rPr>
        <b/>
        <vertAlign val="superscript"/>
        <sz val="11"/>
        <color rgb="FF000000"/>
        <rFont val="Arial"/>
        <family val="2"/>
      </rPr>
      <t>2</t>
    </r>
  </si>
  <si>
    <t>K.1.3.3.</t>
  </si>
  <si>
    <t xml:space="preserve">Iskop zemlje za izradu novih armirano betonskih parapeta i proširivanje samih kada transformatora. </t>
  </si>
  <si>
    <r>
      <t>m</t>
    </r>
    <r>
      <rPr>
        <b/>
        <vertAlign val="superscript"/>
        <sz val="11"/>
        <color rgb="FF000000"/>
        <rFont val="Arial"/>
        <family val="2"/>
      </rPr>
      <t>3</t>
    </r>
  </si>
  <si>
    <t>K.1.3.4.</t>
  </si>
  <si>
    <t>Nasipanje sa nabijanjem zemlje oko uljne kade i samog temelja transformatora. Nasipanje vršiti zdravom zemljom bez humusa.</t>
  </si>
  <si>
    <t>K.1.3.5.</t>
  </si>
  <si>
    <t>Utovar i odvoz viška zemlje do 30 km na  mesto koje odredi investitor.</t>
  </si>
  <si>
    <t>K.1.3.6.</t>
  </si>
  <si>
    <t>Dobetoniravanje temelja transformatora betonom MB30 u svemu prema detaljima iz projekta. U poziciju uračunati i oplatu potrebnu za izvođenje radova, kao i početnu negu izvedenog betona.</t>
  </si>
  <si>
    <t>K.1.3.7.</t>
  </si>
  <si>
    <t>Dobetoniravanje protivpožarnog zida (i njegovog temelja) betonom MB30  u svemu prema detaljima iz projekta. U poziciju uračunati i oplatu potrebnu za izvođenje radova, kao i početnu negu izvedenog betona.</t>
  </si>
  <si>
    <t>K.1.3.8.</t>
  </si>
  <si>
    <t>Nabavka materijala i saniranje postojećeg dela protivpožarnog zida sitnozrnim betonom, mrežastom armaturom i građevinskim lepKom.</t>
  </si>
  <si>
    <t>K.1.3.9.</t>
  </si>
  <si>
    <t>Armiranje temelja i kada transformatora i PP zida vrši se armaturom B500B. U poziciju ulaze i ankeri za oslanjanje čeličnih profila - limova na koje se postavljaju šine. U cenu ulazi nabavka, sečenje, savijanje i ugrađivanje armature.</t>
  </si>
  <si>
    <t>K.1.3.10.</t>
  </si>
  <si>
    <t>Nabavka materijala, izrada, zaštita od korozije i postavljanje metalnih  rešetki u delu kade nad odlivnim šahtom - cevi, kao i vertikalnih rešetki za sprečavanje prodora šljunka u odlivni šaht. Sve rešetke se izrađuju od limova 30x3mm, prema detaljima iz projekta. U količine su uračunati i elementi za oslanjanje samih rešetki (limovi i profili za podkonstrukciju), kao i sva potrebna sredstva za vezu (slični tipu Fischer).</t>
  </si>
  <si>
    <t>K.1.3.11.</t>
  </si>
  <si>
    <t>Nabavka i ugradnja granulisanog šljunka  Ø40-60mm za ugradnju u kade transformatora.</t>
  </si>
  <si>
    <t>K.1.3.12.</t>
  </si>
  <si>
    <t>Štemovanje postojećeg betona na kadi i temeljima transformatora, kao i na protivpožarnom zidu (uključujući i njegov temelj) i na srednjem temelju portala iznad transformatora, za potrebe ostvarivanja veze između postojeće i nove betonske kontrukcije, a u svemu prema detaljima iz projekta, upotrebom odgovarajuće mehanizacije, utovar na transportno sredstvo i odvoz na deponiju do 30km.</t>
  </si>
  <si>
    <t>K.1.3.13.</t>
  </si>
  <si>
    <t>Nabavka materijala, izrada, zaštita od korozije i postavljanje čeličnih ploča za vezu (oslanjanje) šina transformatora.</t>
  </si>
  <si>
    <t>K.1.3.14.</t>
  </si>
  <si>
    <t>Bušenje otvora u postojećem betonskom temelju protivpožarnog zida i temelju srednjeg stuba portala iznad transformatora, kao i na samom protivpožarnom zidu za postavljanje armature za vezu postojeće i nove konstrukcije temelja. Bušenje u svemu izvršiti prema detaljima iz projekta.</t>
  </si>
  <si>
    <t>K.1.3.15.</t>
  </si>
  <si>
    <t>Zazore nakon postavljanja šipki armture u prethodno izbušene rupe ispuniti dvokomponentnom masom za ankerisanje (sličnog tipu Sika Anchor Fix ili nekog drugog proizvođača istih ili boljih karakteristika) u svemu prema detaljima iz projekta.</t>
  </si>
  <si>
    <t xml:space="preserve"> </t>
  </si>
  <si>
    <t>Poreska osnovica za poziciju K.1.3:</t>
  </si>
  <si>
    <t>Porez na dodatu vrednost za poziciju K.1.3:</t>
  </si>
  <si>
    <t>Ukupna cena za poziciju K.1.3:</t>
  </si>
  <si>
    <t>K.1.4.  ULJNA JAMA, CRPNA STANICA I ULJNA KANALIZACIJA U POSTROJENJU 110kV</t>
  </si>
  <si>
    <r>
      <t xml:space="preserve">Postojeća uljna jama i kanalizacija se uklanjaju, a otpad se klasifikuje na opasan i neopasan i predaje nadležnoj instituciji. Takođe se unutrašnji sadržaj uljne jame predaje nadležnoj instituciji za skladištenje opasnog otpada. </t>
    </r>
    <r>
      <rPr>
        <b/>
        <sz val="11"/>
        <color theme="1"/>
        <rFont val="Arial"/>
        <family val="2"/>
      </rPr>
      <t>Svi transportni troškovi, kao i utovar i istovar, kao i troškovi nadležne institucije za skladištenje opasnog otpada treba da budu uračunati u cenu. Potrebno je da Izvođač dostavi Naručiocu potvrdu o zbrinjavanju opasnog otpada od nadležne institucije. Sve aktivnosti oko demontaže i transporta opreme i otpada koja sadrži opasne materije, treba izvršiti u skladu sa važećim Zakonskim i podzakonskim aktima iz oblasti Zaštite životne sredine, Upravljanja otpadom, transporta opasnog otpada i aktima Naručioca iz ove oblasti.</t>
    </r>
  </si>
  <si>
    <r>
      <t xml:space="preserve">Za slučaj nekontrolisanog izlivanja ulja iz transformatora, izvesti uljnu kanalizaciju koja izliveno ulje iz kada transformatora vodi do jame za ulje. Jama za ulje je pravougaonog oblika dimenzija 5,4x3,0m. Obzirom da se u uljnu jamu osim ulja uliva i znatna količina vode, nova jama je tako konstruisana </t>
    </r>
    <r>
      <rPr>
        <b/>
        <sz val="11"/>
        <color theme="1"/>
        <rFont val="Arial"/>
        <family val="2"/>
      </rPr>
      <t>da preko njenih komora vrši separacija (definisano kao separator u Vodnim uslovima), odnosno obezbeđuje odvajanje ulja od vode i odvođenje vode u crpnu stanicu i dalje u odvodni kanal pored ograde TS. Ulje koje dospe u jamu uklanja se specijalnim sredstvima u transportna sredstva i odvozi na lokaciju gde se vrši njegova prerada.</t>
    </r>
  </si>
  <si>
    <r>
      <t xml:space="preserve">Crpna stanica služi za prepumpavanje viška vode koja prolazi kroz uljnu jamu </t>
    </r>
    <r>
      <rPr>
        <b/>
        <sz val="11"/>
        <color theme="1"/>
        <rFont val="Arial"/>
        <family val="2"/>
      </rPr>
      <t>i odvaja se od ulja (separiše se) kroz komore same uljne jame i dospeva u crpnu stanicu.</t>
    </r>
  </si>
  <si>
    <t>Viškovi vode iz jame se nakon separisanja prelivaju iz krajnje komore uljne jame i kanalizacionim cevima ulivaju u crpnu stanicu.</t>
  </si>
  <si>
    <r>
      <t>Akumulirana voda</t>
    </r>
    <r>
      <rPr>
        <b/>
        <sz val="11"/>
        <color rgb="FF000000"/>
        <rFont val="Arial"/>
        <family val="2"/>
      </rPr>
      <t xml:space="preserve"> u crpnoj stanici, automatskim uključivanjem stabilne potopljene pumpe potiskuje se u sistem odvodnih kanala za odvođenje površinskih voda. Za crpljenje vode koriste se dve potapajuće pumpe sa Kompletnom automatiKom.</t>
    </r>
  </si>
  <si>
    <t>Prostor oko uljne jame i crpne stanice se ograđuje nisKom zaštitnom ogradom radi zabrane ulaska vozila u ovaj prostor.</t>
  </si>
  <si>
    <t xml:space="preserve">Konstrukcija uljne jame i crpne stanice se izvodi od vodonepropusnog armiranog betona C25/30 (MB30), marke vodonepropustljivosti V6, a tampon sloj od nearmiranog betona C12/15 (MB15), debljine 6cm, radi se ispod uljne jame i crpne stanice. </t>
  </si>
  <si>
    <t>Armiranje se vrši  armaturom B500B, i mrežastom armaturom MAG500/560.</t>
  </si>
  <si>
    <t>Sečenje i savijanje armature raditi prema datim detaljima iz projekta. Vezivanje obavljati paljenom žicom Ø1,4mm. Radna snaga mora da je stručna i kvalifikovana za ovaj posao, pod stručnim nadzorom.</t>
  </si>
  <si>
    <t>Izolaterski radovi</t>
  </si>
  <si>
    <t>Izolaterske radove izvoditi u svemu prema Pravilniku o tehničkim merama i uslovima za ugljovodinične hidroizolacije i prema Tehničkim uslovima za izvođenje završnih radova u graćevinarstvu.</t>
  </si>
  <si>
    <t>Da se ne bi oštetila, izolaciju zidova zaštititi zidom od opeke, kao što je to prikazano u projektu.</t>
  </si>
  <si>
    <t xml:space="preserve">Uljna kanalizacija se radi od centrifugiranih betonskih cevi sa glatkom unutrašnjom površinom prečnika Ø 300mm i PVC cevi prečnika Ø 200mm. </t>
  </si>
  <si>
    <t>Kanalizacija se izvodi betonskim cevima Ø 300mm  koje se polažu u betonu sa padom 1% od kada transformatora do uljne jame i od uljne jame do crpne stanice , a zatim  PVC cevima Ø 200mm. Od crpne stanice do odvodnog jarka sa postavljanjem u rovu širine 60cm u sloju peska d=10cm. Sa donje strane i iznad cevi. Zbog agresivnosti ulja spojevi cevi se obrađuju cementnim malterom.</t>
  </si>
  <si>
    <t>Na svim mestima priključenja i skretanja cevi izrađuju se šahtovi.</t>
  </si>
  <si>
    <t>Šahtovi se rade od vodonepropusnog armiranog betona marke C25/30 (MB 30), vodonepropustljivosti V6 sa izradom kinete u unutrašnjosti šahta.</t>
  </si>
  <si>
    <t>Radovi na izgradnji uljne jame,crpne stanice i uljne kanalizacije</t>
  </si>
  <si>
    <t>K.1.4.1</t>
  </si>
  <si>
    <t xml:space="preserve">Iskop zemlje III kategorije za uljnu jamu, crpnu stanicu i uljnu kanalizaciju sa šahtovima.  </t>
  </si>
  <si>
    <t>K.1.4.2</t>
  </si>
  <si>
    <t>Nasipanje sa nabijanjem zemlje. Nasipanje vršiti zdravom zemljom bez humusa u slojevima od 30cm uz potrebno nabijanje.</t>
  </si>
  <si>
    <t>K.1.4.3</t>
  </si>
  <si>
    <t xml:space="preserve">Odvoz viška zemlje na deponiju do 30km koju odredi investitor. </t>
  </si>
  <si>
    <t>K.1.4.4</t>
  </si>
  <si>
    <t xml:space="preserve">Nasipanje i zbijanje tampon sloja od tucanika frakcije 31.5-63mm ispod uljne jame i crpne stanice u debljini do 20cm. </t>
  </si>
  <si>
    <t>K.1.4.5</t>
  </si>
  <si>
    <t>Nabavka i ugrađivanje peska u kanalizacioni rov u toku i nakon postavljanja betonskih cevi.</t>
  </si>
  <si>
    <t>Pesak ugraditi u debljini od 10cm. oko cevi u svemu prema detalju iz projekta.</t>
  </si>
  <si>
    <t>K.1.4.6.</t>
  </si>
  <si>
    <t xml:space="preserve">Betoniranje kompletne armiranobetonske konstrukcije betonom MB30 marke vodonepropustljivosti V6, uljne jame, crpne stanice i šahtova uljne kanalizacije. </t>
  </si>
  <si>
    <t>K.1.4.7.</t>
  </si>
  <si>
    <t>Izrada betonske podloge cevi uljne kanalizacije na koju se polažu betonske cevi,betonom MB20</t>
  </si>
  <si>
    <t>K.1.4.8.</t>
  </si>
  <si>
    <t>Nabavka materijala, spravljanje i ugrađivanje sloja mršavog betona d=6cm od MB10 ispod donje ploče jame za ulje i crpne stanice, kao i d=5cm ispod šahtova uljne kanalizacije.</t>
  </si>
  <si>
    <t>K.1.4.9.</t>
  </si>
  <si>
    <t>Armiranje jame za ulje, crpne stanice i šahtova uljne kanalizacije vrši se mrežastom armaturom MAG 500/560, rebrastom armaturom B500B. U cenu ulazi, nabavka, sečenje, savijanje i ugrađivanje armature.</t>
  </si>
  <si>
    <t>K.1.4.10.</t>
  </si>
  <si>
    <t>Izrada horizontalne i vetikalne hidroizolacije uljne jame i crpne stanice sa spoljne strane. Hidroizolacija se izvodi od jednog premaza bitulitom i dva sloja traka tipa kondorfleks. Zaštita hidroizolacije sa donje strane je cementna košuljica, a sa bočnih strana prvih 50cm je opeka a ostali deo zidova bradavičasta polietilenska folija.</t>
  </si>
  <si>
    <t>K.1.4.11.</t>
  </si>
  <si>
    <t>Izrada horizontalne i vetikalne hidroizolacije uljne jame i crpne stanice sa unutrašnje strane. Hidroizolacija se izvodi sa dva epoksidna premaza.</t>
  </si>
  <si>
    <r>
      <t xml:space="preserve">    m</t>
    </r>
    <r>
      <rPr>
        <b/>
        <vertAlign val="superscript"/>
        <sz val="11"/>
        <color rgb="FF000000"/>
        <rFont val="Arial"/>
        <family val="2"/>
      </rPr>
      <t>2</t>
    </r>
  </si>
  <si>
    <t>K.1.4.12.</t>
  </si>
  <si>
    <t>Izrada horizontalne i vetikalne hidroizolacije šahtova uljne kanalizacije sa unutrašnje strane. Hidroizolacija se izvodi sa dva epoksidna premaza.</t>
  </si>
  <si>
    <t>K.1.4.13.</t>
  </si>
  <si>
    <r>
      <t xml:space="preserve">Nabavka i ugrađivanje livenogvozdenih tipskih penjalica </t>
    </r>
    <r>
      <rPr>
        <b/>
        <sz val="11"/>
        <color rgb="FF000000"/>
        <rFont val="Symbol"/>
        <family val="1"/>
        <charset val="2"/>
      </rPr>
      <t>Æ</t>
    </r>
    <r>
      <rPr>
        <b/>
        <sz val="11"/>
        <color rgb="FF000000"/>
        <rFont val="Arial"/>
        <family val="2"/>
      </rPr>
      <t xml:space="preserve">30mm za jamu za ulje, crpnu stanicu i šahtove uljne kanalizacije, prema detaljima iz projekta. </t>
    </r>
  </si>
  <si>
    <t>K.1.4.14.</t>
  </si>
  <si>
    <r>
      <t xml:space="preserve">Izrada i ugrađivanje livenogvozdenih tipskih šaht poklopaca </t>
    </r>
    <r>
      <rPr>
        <b/>
        <sz val="11"/>
        <color rgb="FF000000"/>
        <rFont val="Symbol"/>
        <family val="1"/>
        <charset val="2"/>
      </rPr>
      <t>Æ</t>
    </r>
    <r>
      <rPr>
        <b/>
        <sz val="11"/>
        <color rgb="FF000000"/>
        <rFont val="Arial"/>
        <family val="2"/>
      </rPr>
      <t>600mm za uljnu jamu, crpnu stanicu i šahtove uljne kanalizacije, prema detaljima iz projekta.</t>
    </r>
  </si>
  <si>
    <t>K.1.4.15.</t>
  </si>
  <si>
    <r>
      <t xml:space="preserve">Nabavka, transport i ugrađivanje betonskih cevi </t>
    </r>
    <r>
      <rPr>
        <b/>
        <sz val="11"/>
        <color rgb="FF000000"/>
        <rFont val="Symbol"/>
        <family val="1"/>
        <charset val="2"/>
      </rPr>
      <t>Æ</t>
    </r>
    <r>
      <rPr>
        <b/>
        <sz val="11"/>
        <color rgb="FF000000"/>
        <rFont val="Arial"/>
        <family val="2"/>
      </rPr>
      <t>300 mm na način opisan u tehničkom opisu, za izradu uljne kanalizacije. Sva mesta priključenja cevi na kadu transformatora, šahtove, jamu za ulje i crpnu stanicu zabetonirati sitnozrnim betonom i obraditi deo oko cevi.</t>
    </r>
  </si>
  <si>
    <r>
      <t>m</t>
    </r>
    <r>
      <rPr>
        <b/>
        <vertAlign val="superscript"/>
        <sz val="11"/>
        <color rgb="FF000000"/>
        <rFont val="Arial"/>
        <family val="2"/>
      </rPr>
      <t>1</t>
    </r>
  </si>
  <si>
    <t>K1.4.16.</t>
  </si>
  <si>
    <r>
      <t xml:space="preserve">Nabavka, transport i ugrađivanje plastičnih cevi </t>
    </r>
    <r>
      <rPr>
        <b/>
        <sz val="11"/>
        <color rgb="FF000000"/>
        <rFont val="Symbol"/>
        <family val="1"/>
        <charset val="2"/>
      </rPr>
      <t>Æ</t>
    </r>
    <r>
      <rPr>
        <b/>
        <sz val="11"/>
        <color rgb="FF000000"/>
        <rFont val="Arial"/>
        <family val="2"/>
      </rPr>
      <t>200 mm od  crpne stanice do odvodnog kanala. Priključenja cevi na crpnu stanicu i odvodni kanal, zabetonirati sitnozrnim betonom i obraditi deo oko cevi.</t>
    </r>
  </si>
  <si>
    <t>K.1.4.17.</t>
  </si>
  <si>
    <t>Izrada niske drvene ograde po obimu uljne jame I crpne stanice. Ogradu izvoditi u svemu prema detaljima u projektu.</t>
  </si>
  <si>
    <t>K.1.4.18.</t>
  </si>
  <si>
    <r>
      <t xml:space="preserve">Nabavka i ugrađivanje plastičnih cevi </t>
    </r>
    <r>
      <rPr>
        <b/>
        <sz val="11"/>
        <color rgb="FF000000"/>
        <rFont val="Symbol"/>
        <family val="1"/>
        <charset val="2"/>
      </rPr>
      <t>Æ</t>
    </r>
    <r>
      <rPr>
        <b/>
        <sz val="11"/>
        <color rgb="FF000000"/>
        <rFont val="Arial"/>
        <family val="2"/>
      </rPr>
      <t>150 mm za ventilaciju uljnje jame u sve tri komore, iz Komore pa do 0.8 m iznad nivoa terene.</t>
    </r>
  </si>
  <si>
    <t>K.1.4.19.</t>
  </si>
  <si>
    <t>Nabavka i ugradnja kompletnog pumpnog postrojenja i to:</t>
  </si>
  <si>
    <t>2 kom. potopljenih pumpi za odpadnu vodu zajedno sa potrebnim cevovodom unutar crpne stanice (do 1,0m izvan zidova) kao i sa predviđenim zatvaračima, povratnim ventilima i ostalom neophodnom elektro opremom . Primeniće se dve potapajuće pumpe slične tipu FUP 1.80-160/2 proizvođača «Jastrebac» - Niš ili drugog proizvođača. Karakteristike pumpi su : kapacitet: 8, 11 ili 16 l/sec;  napor: 22, 19 ili 16m;  N = 2900 obrtaja/minut; snaga 5,5 kW. Isporuka i ugradnja pumpi zajedno sa senzorima nivoa tečnosti, povezanim i ožičenim ormanom automatike za spoljnu montažu IP66 (Komplet ožičenim sa kontaktorima, bimetalima, osiguračima, prekidačima i ostalom opremom),  napojnim vodom PP41 4x10 mm2 orijentacione dužine 110 m, povezivanjem, ispitivanjem i puštanjem u rad. Automatika uključenja i isključenja pumpi je tako podešena da se pri određenom nivou vode uključuje jedna pumpa, dok je nivo kada se uključuje i druga pumpa za 10cm viši od nivoa pri Kome se uključila prva pumpa.</t>
  </si>
  <si>
    <t>Poreska osnovica za poziciju K.1.4:</t>
  </si>
  <si>
    <t>Porez na dodatu vrednost za poziciju K.1.4:</t>
  </si>
  <si>
    <t>Ukupna cena za poziciju K.1.4:</t>
  </si>
  <si>
    <t>K.1.5.  OGRADA OKO  POSTROJENJA 110kV I KAPIJA</t>
  </si>
  <si>
    <t>Projektom je predviđena nova ograda oko trafostanice (prema dispoziciji), a izvodi se  od kutijastih profila, stobovi vel. 80x80x3mm, visine 2,42m, zajedno sa ubetoniranim delom koji se ugrađuje u betonski temelj. Razmak stubova je oko 2,5m zavisno od uslova na terenu odnosno širine platna.</t>
  </si>
  <si>
    <t>Platna ograde su od istegnutg metala IM 140/56/3/5 koji se postavlja u ramove od ugaonika L 40x40x5mm, visine platna 1,8m.</t>
  </si>
  <si>
    <r>
      <t xml:space="preserve">Temelji ograde se izvode u zemlji u nivou terena od armiranog betona MB30 </t>
    </r>
    <r>
      <rPr>
        <b/>
        <sz val="11"/>
        <color rgb="FF000000"/>
        <rFont val="Arial"/>
        <family val="2"/>
      </rPr>
      <t>(C25/30)</t>
    </r>
    <r>
      <rPr>
        <b/>
        <sz val="11"/>
        <color theme="1"/>
        <rFont val="Arial"/>
        <family val="2"/>
      </rPr>
      <t>.</t>
    </r>
  </si>
  <si>
    <t>Kapije koje se ugrađuju u okviru nove ograde su dvokrilne  širine 6,5m i služi za ulaz vozila i širine 1,0m (opremljene interfonom) za ulazak pešaka.</t>
  </si>
  <si>
    <t>Kapije se rade od čeličnih kutijastih profila. Čelik za izradu kapije je profil S235 JR i varovi kvaliteta C.</t>
  </si>
  <si>
    <t>Potrebno je izvršiti demontažu postojeće ograde i kapija.</t>
  </si>
  <si>
    <t>Radovi na izgradnji ograde i kapije</t>
  </si>
  <si>
    <t>K.1.5.1</t>
  </si>
  <si>
    <t>Ručni iskop zemlje III kategorije za temelje stubova spoljne ograde.</t>
  </si>
  <si>
    <t>K.1.5.2</t>
  </si>
  <si>
    <t>Izrada temelja ograde u zemlji betonom MB 30 (C25/30).</t>
  </si>
  <si>
    <t>K.1.5.3</t>
  </si>
  <si>
    <t>Izrada stubova ograde od kutijastih profila 80x80x3mm ,visine 2,42m.</t>
  </si>
  <si>
    <t>Cenom ove pozicije treba obuhvatiti i antikorozivnu zaštitu koja podrazumeva bojenje osnovnom bojom i dva puta završnom bojom za metal.</t>
  </si>
  <si>
    <t>K.1.5.4</t>
  </si>
  <si>
    <t>Izrada i ugrađivanje metalne  ograde oko postrojenja. Platna ograde su od istegnutg metala IM 140/56/3/5 koji se postavlja u ramove od ugaonika L 40x40x5mm, visine platna 1,8m.</t>
  </si>
  <si>
    <t>K.1.5.5</t>
  </si>
  <si>
    <t>Izrada i ugrađivanje dvokrilne kapije na ogradi postrojenja širine 6,5 m i visine 1,8m za ulazak vozila.</t>
  </si>
  <si>
    <t>Kapija je od čeličnih kutijastih profila sa ispunom od istegnutg metala IM 140/56/3/5 koji se postavlja u ramove od ugaonika L 40x40x5mm, visine 1,8m.</t>
  </si>
  <si>
    <t>Kapije su opremljena električnim bravama za zaključavanje i fiksiranje.</t>
  </si>
  <si>
    <t>K.1.5.6</t>
  </si>
  <si>
    <t>Izrada i ugrađivanje dvokrilne kapije na ogradi postrojenja širine 6,5 m i visine  1,8m za ulazak vozila. U okviru jednog krila kapije ugraditi kapiju za pešački ulaz širine 1m, sa potrebnim okovom.</t>
  </si>
  <si>
    <t>K.1.5.7</t>
  </si>
  <si>
    <t>Izrada i ugrađivanje kapije na ogradi postrojenja širine 1,0m i visine  1,8m za ulazak pešaka.</t>
  </si>
  <si>
    <t>Kapija je od čeličnih kutijastih profila sa ispunom od istegnutg metala IM 140/56/3/5 koji se postavlja u ramove od ugaonika L 40x40x5mm, visine  1,8m.</t>
  </si>
  <si>
    <t>K.1.5.8</t>
  </si>
  <si>
    <t>Ručni iskop zemlje III kategorije za temeljne grede temelja ograde.</t>
  </si>
  <si>
    <t>K.1.5.9</t>
  </si>
  <si>
    <t xml:space="preserve">Izrada temeljnih greda temelja ograde u zemlji betonom MB 30 (C25/30) </t>
  </si>
  <si>
    <t>K.1.5.10</t>
  </si>
  <si>
    <t>Izrada tampon sloja šljunka ispod temelja stubova spoljne ograde.</t>
  </si>
  <si>
    <t>K.1.5.11</t>
  </si>
  <si>
    <t>Izrada sloja mršavog betona MB15 (C10/15) ispod temelja stubova spoljne ograde.</t>
  </si>
  <si>
    <t>K.1.5.12</t>
  </si>
  <si>
    <t>Izrada tampon sloja šljunka ispod temeljnih greda temelja ograde.</t>
  </si>
  <si>
    <t>K.1.5.13</t>
  </si>
  <si>
    <t>Nabavka, sečenje, savijanje i ugradnja armature B500B za temelje ograde</t>
  </si>
  <si>
    <t>K.1.5.14</t>
  </si>
  <si>
    <t>Nabavka, sečenje, savijanje i ugradnja armature B500B za temeljne grede temelja ograde</t>
  </si>
  <si>
    <t>K.1.5.15</t>
  </si>
  <si>
    <t>Nabavka i postavljanje čelične gazišne rešetke ispred kolske kapije na ulazu u trafostanicu. Rešetka je dimenzija 3000x9000mm</t>
  </si>
  <si>
    <t>K.1.5.16</t>
  </si>
  <si>
    <t>Nabavka i postavljanje bodljikave žice po obodu spoljašnje ograde trafostanice u tri reda.</t>
  </si>
  <si>
    <t>K.1.5.17</t>
  </si>
  <si>
    <t>Nabavka i ugradnja platna ograde od izolacionog materijala širine 2m, i visine 1.8m. Ovo platno se ugrađuje u poslednje polje unutrašnje ograde, na mestima veze spoljašnje i unutrašnje ograde.</t>
  </si>
  <si>
    <t>Poreska osnovica za poziciju K.1.5:</t>
  </si>
  <si>
    <t>Porez na dodatu vrednost za poziciju K.1.5:</t>
  </si>
  <si>
    <t>Ukupna cena za poziciju K.1.5:</t>
  </si>
  <si>
    <t xml:space="preserve">K.1.6.  PLATO TRAFOSTANICE, TRANSPORTNE STAZE I KABLOVSKA KANALIZACIJA U POSTROJENJU 110kV </t>
  </si>
  <si>
    <t>Projektom je predviđena rekonstrukcija postojećeg  platoa TS kojom bi se ispunio zahtev rekonstrukcije  platoa  koja ima za svrhu sprečavanje plavljenja trafo stanice. Sa površine budućih saobraćajnica uklanja se Kompletan sloj humusa i ukoliko se utvrdi da je ta debljina veća od debljine nosećih slojeva saobraćajnica vrši se dodatno nasipanje terena.</t>
  </si>
  <si>
    <t>U cilju odbrane od poplava, kota platoa trafostanice se podiže za 40cm u odnosu na sadašnju kotu. Podizanje od 40cm je predviđeno u centralnom delu kompleksa (RP 110kV), odakle je predviđen svestrani nagib platoa ka drenažnom kanalu koji se prostire po obodu kompleksa TS.</t>
  </si>
  <si>
    <t>Nasipanje terena se vrši zemljanim materijalom koji mora imati odgovarajuće geomehaničke kvalitete prema standardima SRPS-a.</t>
  </si>
  <si>
    <t>Zadržava se postojeći jednostrani nagib platoa od 1,0% koji odvodi površinsku vodu od saobraćajnica ka postojećem odvodnom kanalu. Odvodni kanal se čisti ,profiliše i mestimično produbljuje.</t>
  </si>
  <si>
    <t>Po završetku svih građevinskih radova radi se ozelenjavanje slobodnih površina.</t>
  </si>
  <si>
    <t>Unutar postrojenja TS izgrađuje se mreža transportnih staza tako da se omogući kretanje svih vozila za koja postoji potreba za ulasKom u postrojenje.</t>
  </si>
  <si>
    <t>Projektovane su transportne staze  širine 6,0m; 3,5 i  3,0m.</t>
  </si>
  <si>
    <t xml:space="preserve">Transportna staza širine 6,0m projektovana je za transport transformatora i ista je obuhvaćena od ulazne kapije i kroz postrojenje. </t>
  </si>
  <si>
    <t xml:space="preserve">Nivelacioni plan saobraćajnih površina napravljen je tako da one leže u ravni gotovog platoa (dobijenog ugradnjom sloja humusa d=20cm na nivelisanom platou), sa koje je moguće slobodno oticanje atmosverske vode bez prepreka. </t>
  </si>
  <si>
    <t>Saobraćajno opterećenje i uslovi njegovog odvijanja su u ovom slučaju podređeni pre svega tehnološkim potrebama normalnog rada TS a potom i ostalim faktorima koji su relevantni za dimenzionisanje kolovozne konstrukcije. Na transportnim stazama unutar postrojenja očekuje se kretanje putničkih, lakih i teških teretnih vozila.</t>
  </si>
  <si>
    <t>Pre izrade posteljice radi se dodatni iskop samoniklog tla i nabijanje posteljice.</t>
  </si>
  <si>
    <t>Iznad posteljice se izvode noseći slojevi saobraćajnica i transportnih staza.</t>
  </si>
  <si>
    <t>Donji noseći sloj je od drobljenog kamena d=25cm, frakcije 31,5-63mm, a gornji sloj d=15cm, frakcije 0-31,5mm.</t>
  </si>
  <si>
    <t xml:space="preserve">Na svim slojevima kako posteljice tako i nasutog drobljenog kamena mora se nabijanjem postići traženi modul stišljivosti.  </t>
  </si>
  <si>
    <t>Staze su sa obe strane oivičene montažnim utopljenim ivičnjacima 18/24cm koji se postavljaju u sloju betona.</t>
  </si>
  <si>
    <t>Završni slojevi kolovozne konstrukcije su kod staze za teška vozila od bitumiziranog šljunka BNS-22, debljine 7cm,  i asfalt betona AB -11, d=5cm, a kod ostalih staza od bitumiziranog šljunka BNS-22, debljine 6cm,  i asfalt betona AB -11, d=4cm i izvode se prema projektovanom poprečnom nagibu.</t>
  </si>
  <si>
    <t>Deo postojećih transportnih staza se koristi tako što se sa njih uklanja postojeći kolovozni zastor pa preko postojeće podloge radi gornji noseći sloj od drobljenog kamena, d=15cm, frakcijom 0-31,5mm čime se izravnava nivo postojećih transportnih staza sa nivelisanim platoom.</t>
  </si>
  <si>
    <t>Ove staze se sa obe strane oivičavaju  montažnim utopljenim ivičnjacima 18/24cm koji se postavljaju u sloju betona.</t>
  </si>
  <si>
    <t>Završni slojevi kolovozne konstrukcije  kod ovih staza su od bitumiziranog šljunka BNS-22, debljine 6cm,  i asfalt betona AB -11, d=4 i izvode se prema projektovanom poprečnom nagibu.</t>
  </si>
  <si>
    <t xml:space="preserve">Kablovska kanalizacija se radi u okviru postrojenja za potrebe vođenja energetskih i signalnih kablova. </t>
  </si>
  <si>
    <t>Postavljaju se cevi za prolaz kablova po prečniku i broju definisanom u projektnoj dokumentaciji.</t>
  </si>
  <si>
    <t>Sve cevi su PVC debelozidne za energetske kablove.</t>
  </si>
  <si>
    <t>Trasa polaganja cevi kablovske kanalizacije  usklađena sa projektom elektro dela. Na mestima ukrštanja kablovskih kanala sa transportnim stazama rade se propusti pravougaonog poprečnog preseka od armiranog betona takođe marke MB30. Kanali su debljine zidova d=20cm, dok su propusti ploče debljine d=70cm, a armiraju se  armaturom B500B. Ispod konstrukcije kanala radi se tampon sloj od mršavog betona MB10 d=10cm.</t>
  </si>
  <si>
    <t>Radovi na izgradnji platoa,transportnih staza i kablovske kanalizacije</t>
  </si>
  <si>
    <t>K.1.6.1</t>
  </si>
  <si>
    <t>Skidanje humusa sa dela lokacije TS mašinskim putem debljine 30cm sa cele površine budućeg platoa (uključujući i odvodni jarak).</t>
  </si>
  <si>
    <t>K.1.6.2</t>
  </si>
  <si>
    <t>Deponovanje dela humusa koji će se koristiti za ugradnju u završni deo platoa i njegova ugradnja.</t>
  </si>
  <si>
    <t>K.1.6.3</t>
  </si>
  <si>
    <t>Odvoz viška humusa na gradsku deponiju.</t>
  </si>
  <si>
    <t>K.1.6.4</t>
  </si>
  <si>
    <t>Ručni iskop zemlje u zemljištu  III kategorije za odvodni jarak kojim se dodatno produbljuje  i profiliše postojeći odvodni jarak .</t>
  </si>
  <si>
    <t>Odvodni jarak se izvodi trapezastog oblika u svemu prema detaljima iz projekta.</t>
  </si>
  <si>
    <t>K.1.6.5</t>
  </si>
  <si>
    <t>Mašinski iskop zemlje III kategorije iz pozajmišta za izradu nasipa.</t>
  </si>
  <si>
    <t>Pozajmište za iskop odrediće Investitor vodeći računa o svim elementima koji utiču na cenu, a korišćenje pozajmišta treba da bude u svemu treba da bude kako je opisano u tehničkom opisu.</t>
  </si>
  <si>
    <t>K.1.6.6</t>
  </si>
  <si>
    <t>Ugrađivanje zemljano-kamenog materjala kvaliteta za nasipanje u nasipe platoa.</t>
  </si>
  <si>
    <r>
      <t xml:space="preserve">Nasipanje izvršiti u slojevima debljine do 25cm i sa poprečnim padom od 4.0%, sa mašinskim nabijanjem odgovarajućom mehanizacijom u svemu prema grafičkom delu projekta i tehničkom opisu, sa tačnošću </t>
    </r>
    <r>
      <rPr>
        <b/>
        <sz val="11"/>
        <color rgb="FF000000"/>
        <rFont val="Symbol"/>
        <family val="1"/>
        <charset val="2"/>
      </rPr>
      <t>±</t>
    </r>
    <r>
      <rPr>
        <b/>
        <sz val="11"/>
        <color rgb="FF000000"/>
        <rFont val="Arial"/>
        <family val="2"/>
      </rPr>
      <t xml:space="preserve"> 2cm.</t>
    </r>
  </si>
  <si>
    <r>
      <t>Modul stišljivosti prvih slojeva mora biti Ms=200dan/cm</t>
    </r>
    <r>
      <rPr>
        <b/>
        <vertAlign val="superscript"/>
        <sz val="11"/>
        <color rgb="FF000000"/>
        <rFont val="Arial"/>
        <family val="2"/>
      </rPr>
      <t>2</t>
    </r>
    <r>
      <rPr>
        <b/>
        <sz val="11"/>
        <color rgb="FF000000"/>
        <rFont val="Arial"/>
        <family val="2"/>
      </rPr>
      <t>, a završnog sloja Ms=250dan/cm</t>
    </r>
    <r>
      <rPr>
        <b/>
        <vertAlign val="superscript"/>
        <sz val="11"/>
        <color rgb="FF000000"/>
        <rFont val="Arial"/>
        <family val="2"/>
      </rPr>
      <t>2</t>
    </r>
  </si>
  <si>
    <t>K.1.6.7</t>
  </si>
  <si>
    <t>Dodatni mašinski i ručni iskop zemlje III i IV kategorije za izradu podtla i zamenu i nasip tla ispod posteljice, a sve prema detaljima u projektu. Iskop vršiti sa tačnošću ± 2cm.</t>
  </si>
  <si>
    <t>K.1.6.8</t>
  </si>
  <si>
    <t>Mašinski i delimično ručni iskop za  polaganje cevi kablovske kanalizacije i izradu šahti.</t>
  </si>
  <si>
    <t>Iskop je dubine do 1,0m a u cenu uračunati i zatrpavanju rova po postavljanju cevi i odbacivanje viška zemlje na stanu</t>
  </si>
  <si>
    <t>K.1.6.9</t>
  </si>
  <si>
    <t>Nabavka i ubacivanje peska u koji se polažu PVC cevi kablovske kanalizacije.</t>
  </si>
  <si>
    <t>K.1.6.10</t>
  </si>
  <si>
    <t>Fino planiranje podtla transportne staze, valjanje i nabijanje odgovarajućom mehanizacijom do modula stišljivosti Ms=200dan/cm2</t>
  </si>
  <si>
    <t>K.1.6.11</t>
  </si>
  <si>
    <t>Izrada podloge od mršavog betona MB20 za polaganje montažnih ivičnjaka.</t>
  </si>
  <si>
    <t>K.1.6.12</t>
  </si>
  <si>
    <t>Nabavka i ugradnja tipskih ivičnjaka 18/24cm.</t>
  </si>
  <si>
    <t>K.1.6.13</t>
  </si>
  <si>
    <t>Nabavka i ugradjivanje peskovito šljunkovitog materijala debljine 25cm kao zamena i nasip tla ispod staze.</t>
  </si>
  <si>
    <r>
      <t>Sloj se nanosi i nabija odgovarajućom mehanizacijom do modula stišljivosti Ms=300dan/cm</t>
    </r>
    <r>
      <rPr>
        <b/>
        <vertAlign val="superscript"/>
        <sz val="11"/>
        <color rgb="FF000000"/>
        <rFont val="Arial"/>
        <family val="2"/>
      </rPr>
      <t>2</t>
    </r>
    <r>
      <rPr>
        <b/>
        <sz val="11"/>
        <color rgb="FF000000"/>
        <rFont val="Arial"/>
        <family val="2"/>
      </rPr>
      <t xml:space="preserve"> i zbijenosti 100% prema “Proctor”u. Posteljica je u padu 4.0%.</t>
    </r>
  </si>
  <si>
    <t>K.1.6.14</t>
  </si>
  <si>
    <t>Nabavka i ugrađivanje donjeg nosećeg sloja od drobljenog kamenog agregata, frakcije 31,5-63mm, debljine 25cm, u svemu kako je to navedeno u tehničkom opisu.</t>
  </si>
  <si>
    <t>Noseći sloj se nabija odgovarajućom mehanizacijom do modula stišljivosti Ms=800dan/cm2.</t>
  </si>
  <si>
    <t>K.1.6.15</t>
  </si>
  <si>
    <t>Nabavka i ugrađivanje gornjeg nosećeg sloja od drobljenog kamenog agregata, frakcije 0-31.5mm, debljine 15cm, u svemu kako je to navedeno u tehničkom opisu.</t>
  </si>
  <si>
    <r>
      <t>Nosivi sloj se nabija odgovarajućom mehanizacijom do modula stišljivosti Ms=1000dan/cm</t>
    </r>
    <r>
      <rPr>
        <b/>
        <vertAlign val="superscript"/>
        <sz val="11"/>
        <color rgb="FF000000"/>
        <rFont val="Arial"/>
        <family val="2"/>
      </rPr>
      <t>2</t>
    </r>
  </si>
  <si>
    <t>K.1.6.16</t>
  </si>
  <si>
    <t>Izrada nosećeg bituminiziranog sloja BNS-22</t>
  </si>
  <si>
    <t>Proizvodnja mešavine vrši se mašinski. Sloj je potrebno uraditi u svema prema važećem standardu za BNS.</t>
  </si>
  <si>
    <t>Debljine 6cm.</t>
  </si>
  <si>
    <t>K.1.6.17</t>
  </si>
  <si>
    <r>
      <t>Debljine 7cm.</t>
    </r>
    <r>
      <rPr>
        <b/>
        <sz val="12"/>
        <color rgb="FF000000"/>
        <rFont val="Times New Roman"/>
        <family val="1"/>
      </rPr>
      <t xml:space="preserve"> </t>
    </r>
  </si>
  <si>
    <t>K.1.6.18</t>
  </si>
  <si>
    <t>Izrada kolovoznog zastora od asvalt-betona, AB-11</t>
  </si>
  <si>
    <t>Način ugrađivanja, kvalitet, i količine veziva, kao i sve potrebne postupke sprovesti prema standardu SRPS.U.E4.014.</t>
  </si>
  <si>
    <t>Debljine 4cm.</t>
  </si>
  <si>
    <t>K.1.6.19</t>
  </si>
  <si>
    <t>Debljine 5cm.</t>
  </si>
  <si>
    <t>K.1.6.20</t>
  </si>
  <si>
    <t>Mašinski i ručni iskop zemlje III kategorije za kanale i za propuste, sa odbacivanjem zemlje van rova.</t>
  </si>
  <si>
    <t>K.1.6.21</t>
  </si>
  <si>
    <t>Nabavka materijala i ugradjivanje tampona od betona MB15, d=10cm. Ispod kablovskih kanala, kao i šahta i propusta kablovske kanalizacije.</t>
  </si>
  <si>
    <t>K.1.6.22</t>
  </si>
  <si>
    <t>Izrada armirano betonskih, šahta i propusta kablovske kanalizacije i kablovskih kanala u glatkoj oplati betonom MB 30, a sve prema detaljima u projektu.</t>
  </si>
  <si>
    <t>K.1.6.23</t>
  </si>
  <si>
    <t>Ugradnja sloja betona MB30 d=20cm iznad svih propusta na mestu prelaza preko transportnih staza.</t>
  </si>
  <si>
    <t>K.1.6.24</t>
  </si>
  <si>
    <t>Nabavka i ugradnja liveno-gvozdenog poklopaca za zatvaranje šahti kablovske kanalizacije, šahtova za uzemljenje neutralne tačke, kao i međušahtova. Dimenije poklopaca variraju u zavisnosti od širine šahta.</t>
  </si>
  <si>
    <t>K.1.6.25</t>
  </si>
  <si>
    <t xml:space="preserve">Nabavka i postavljanje debelozidnih PVC cevi kablovske kanalizacije prečnika Ø110mm </t>
  </si>
  <si>
    <t>K.1.6.26</t>
  </si>
  <si>
    <t>Nabavka i postavljanje debelozidnih PVC cevi kablovske kanalizacije prečnika Ø110mm</t>
  </si>
  <si>
    <t>K.1.6.27</t>
  </si>
  <si>
    <t>Betoniranje obloge odvodnog jarka (pod i stranice) trapezastog oblika betonom MB20 d=10cm</t>
  </si>
  <si>
    <t>K.1.6.28</t>
  </si>
  <si>
    <t>Betoniranje platoa betonom MB30 debljine 20cm armiranog dvostruKom armaturnom mrežom koja se plaća posebnom pozicijom</t>
  </si>
  <si>
    <t>K.1.6.29</t>
  </si>
  <si>
    <t>Nabavka, obrada i ugrađivanje mrežaste armature MAG500/560 u plato.</t>
  </si>
  <si>
    <t>K.1.6.30</t>
  </si>
  <si>
    <t>Izrada tampon sloja šljunka ispod kablovskih kanala, kao i šahta i propusta kablovske kanalizacije.</t>
  </si>
  <si>
    <t>K.1.6.31</t>
  </si>
  <si>
    <t>Nabavljanje, čišćenje, savijanje i postavljanje armature B500B za izradu šahtova kablovske kanalizacije, međušahtova, šahtova za uzemljenje neutralne tačke i kablovskih kanala.</t>
  </si>
  <si>
    <t>K.1.6.32</t>
  </si>
  <si>
    <t>Nabavljanje, čišćenje, savijanje i postavljanje armature B500B za izradu odvodnog kanala.</t>
  </si>
  <si>
    <t>K.1.6.33</t>
  </si>
  <si>
    <t>Betoniranje propusta za vođenje instalacija (35kV kablova i optike) ispod transportnih staza i drenažnog kanala betonom MB 30 (C25/30), u svemu prema detaljima iz projekta.</t>
  </si>
  <si>
    <t>K.1.6.34</t>
  </si>
  <si>
    <t>Nabavljanje, čišćenje, savijanje i postavljanje armature B500B za izradu betonskih propusta za vođenje instalacija.</t>
  </si>
  <si>
    <t>K.1.6.35</t>
  </si>
  <si>
    <t>Podizanje travnjaka na površini setvom mešavine semena trava.Teren na Kom se travnjak zasniva mora se prethodno očistiti od svih primesa organskog i neorganskog porekla.  Nakon toga površinu usitniti mašinski freziranjem.Nakon toga izvršiti grubo nivelisanje terena uz otklanjanje evontualnih otpadaka. Pre finog planiranje terena potrebno je izvršiti djubrenje NPK djubrivom, pa na tako pripremljenom zemljištu  izvršiti setvu pripremljene smeše trava u zavisnosti od ekspozicije.Nakon ove operacije potrebno je izvršiti valjanje površine ručnim valjKom ne težim od 25kg, a odmah zatim izvršiti zalivanje.Prvo zalivanje Prvo košenje trave obaviti kada dostigne visinu 12 do 15 cm koristeći što manju i lakšu kosačicu kako bi se izbegla eventualna oštećenja travnjaka i sabijanje zemljišta. Setvu semena obaviti prema standardu i to 3 do 5 kg semena trave po aru površine za setvu.  Kompletni radovi i materijal</t>
  </si>
  <si>
    <t>K.1.6.36</t>
  </si>
  <si>
    <r>
      <t>Nabavka, transport i sadnja mladih listopadnih i četinarskih sadnica. Sadnice se nabavljaju balirane, uvezanog busena, bez oštećenja, koji je navlažen kako bi se sprečilo isušivanje korenovog sistema nakon vađenja iz rasadnika. Sadnice treba da budu preko 4m visoke, stablo bez oštećenja, čisto i pravo, bez grana do visine od 2.20m, prsnog prečnika minimum 3cm, starosti preko 8 godina. Za sadnju četinara koristiti sadnice starosti 8-10 godina i visine 2.50m. Radove na sadnji započeti kopanjem sadne jame proporcionalne veličini busena sadnice, iz iste izbaciti šut, otpad i sterilnu zemlju a sadnju sadnica obaviti uz dodavanje mešavine humusa, tresetnog đubriva i peska u odnosu 6/3/1. Sadržaj peska u mešavini zavisi od zemljišne strukture supstrata na terenu. Zemlju oko sadnica dobro sabiti gaženjem, a lišćarske sadnice učvrstiti uz drvenu motku odgovarajuće visine koja se postavlja pre zatrpavanja busena i za sadnicu vezuje trakama od gume ili drugog materijala koji ne može izazvati oštećenja na kori mlade sadnice. Nakon obavljene sadnje izvršiti čankovanje zemlje i obilno zaliti sadnice vodom. Sadnju obaviti prema važećim normativima za tu vrstu posla</t>
    </r>
    <r>
      <rPr>
        <b/>
        <sz val="11"/>
        <color theme="1"/>
        <rFont val="Arial"/>
        <family val="2"/>
      </rPr>
      <t xml:space="preserve"> sadnicama po sledećoj specifikaciji:</t>
    </r>
  </si>
  <si>
    <r>
      <t>-</t>
    </r>
    <r>
      <rPr>
        <sz val="7"/>
        <color theme="1"/>
        <rFont val="Times New Roman"/>
        <family val="1"/>
      </rPr>
      <t xml:space="preserve">  </t>
    </r>
    <r>
      <rPr>
        <b/>
        <i/>
        <sz val="11"/>
        <color theme="1"/>
        <rFont val="Arial"/>
        <family val="2"/>
      </rPr>
      <t>Acer platanoides „Crimson King“ ( visina sadnice 6m; prsni prečnik Ø3cm); Komada 11</t>
    </r>
  </si>
  <si>
    <r>
      <t>-</t>
    </r>
    <r>
      <rPr>
        <sz val="7"/>
        <color theme="1"/>
        <rFont val="Times New Roman"/>
        <family val="1"/>
      </rPr>
      <t xml:space="preserve">  </t>
    </r>
    <r>
      <rPr>
        <b/>
        <i/>
        <sz val="11"/>
        <color theme="1"/>
        <rFont val="Arial"/>
        <family val="2"/>
      </rPr>
      <t>Liquidambar styraciflua(visina sadnice 5m; prsni prečnik Ø3-5cm); Komada 5</t>
    </r>
  </si>
  <si>
    <r>
      <t>-</t>
    </r>
    <r>
      <rPr>
        <sz val="7"/>
        <color theme="1"/>
        <rFont val="Times New Roman"/>
        <family val="1"/>
      </rPr>
      <t xml:space="preserve">  </t>
    </r>
    <r>
      <rPr>
        <b/>
        <i/>
        <sz val="11"/>
        <color theme="1"/>
        <rFont val="Arial"/>
        <family val="2"/>
      </rPr>
      <t xml:space="preserve">Acer negundo“Flamingo“ (visina sadnice 4m; prsni prečnik Ø3cm); Komada 9   </t>
    </r>
  </si>
  <si>
    <r>
      <t>-</t>
    </r>
    <r>
      <rPr>
        <sz val="7"/>
        <color theme="1"/>
        <rFont val="Times New Roman"/>
        <family val="1"/>
      </rPr>
      <t xml:space="preserve">  </t>
    </r>
    <r>
      <rPr>
        <b/>
        <i/>
        <sz val="11"/>
        <color theme="1"/>
        <rFont val="Arial"/>
        <family val="2"/>
      </rPr>
      <t xml:space="preserve">Picea pungens(visina 2-2.5m); Komada 6  </t>
    </r>
  </si>
  <si>
    <t>K.1.6.37</t>
  </si>
  <si>
    <r>
      <t xml:space="preserve">Nabavka, transport i sadnja lišćarskog listopadnog i zimzelenog šiblja starosti 2 do 4 godine. Sadne jame treba da imaju cilindričan oblik dimenzija 0.5 x 0.5m ili prilagođen obliku posude/kontejnera u Kome se nalazi biljni materijal. Sadnju sadnica obaviti u prethodno iskopanim jamama uz mešavinu zemlje, tresetnog đubriva i peska u odnosu 6/3/1 do 2/3 visine sadne jame. Preostalu zapreminu do ispune sadne jame a nakon postavljanja i sabijanja zemlje gaženjem oko busena sa biljKom, ispuniti tresetnim đubrivom. Sadržaj peska u mešavini zemlje ta sadnju može varirati u zavisnosti od zemljišnog supstrata na terenu. Po izvršenoj sadnji zemlju oko sadnica obilno zaliti vodom. Sadnju obaviti u svemu prema važećim normativima za tu vrstu posla. </t>
    </r>
    <r>
      <rPr>
        <b/>
        <sz val="11"/>
        <color rgb="FF000000"/>
        <rFont val="Arial"/>
        <family val="2"/>
      </rPr>
      <t>Sadnju obaviti prema važećim normativima za tu vr</t>
    </r>
    <r>
      <rPr>
        <b/>
        <sz val="11"/>
        <color theme="1"/>
        <rFont val="Arial"/>
        <family val="2"/>
      </rPr>
      <t>stu posla sadnicama po sledećoj specifikaciji:</t>
    </r>
  </si>
  <si>
    <r>
      <t>-</t>
    </r>
    <r>
      <rPr>
        <sz val="7"/>
        <color theme="1"/>
        <rFont val="Times New Roman"/>
        <family val="1"/>
      </rPr>
      <t xml:space="preserve">  </t>
    </r>
    <r>
      <rPr>
        <b/>
        <sz val="11"/>
        <color theme="1"/>
        <rFont val="Arial"/>
        <family val="2"/>
      </rPr>
      <t>Berberis thunbergii ,,Atropurpurea“ (visina 0.30cm-27m²/81Kom); Komada 27</t>
    </r>
  </si>
  <si>
    <r>
      <t>-</t>
    </r>
    <r>
      <rPr>
        <sz val="7"/>
        <color theme="1"/>
        <rFont val="Times New Roman"/>
        <family val="1"/>
      </rPr>
      <t xml:space="preserve">  </t>
    </r>
    <r>
      <rPr>
        <b/>
        <sz val="11"/>
        <color theme="1"/>
        <rFont val="Arial"/>
        <family val="2"/>
      </rPr>
      <t>Prunus laurocerasus (visina 0.30cm - 60m²/120Kom); Komada 60</t>
    </r>
  </si>
  <si>
    <r>
      <t>-</t>
    </r>
    <r>
      <rPr>
        <sz val="7"/>
        <color theme="1"/>
        <rFont val="Times New Roman"/>
        <family val="1"/>
      </rPr>
      <t xml:space="preserve">  </t>
    </r>
    <r>
      <rPr>
        <b/>
        <sz val="11"/>
        <color theme="1"/>
        <rFont val="Arial"/>
        <family val="2"/>
      </rPr>
      <t>Lonicera nitida (visina 0.30cm- 28m²/84Kom); Komada 28</t>
    </r>
  </si>
  <si>
    <t>K.1.6.38</t>
  </si>
  <si>
    <t xml:space="preserve">Održavanje zelenila u toku prve godine podizanja. </t>
  </si>
  <si>
    <t>K.1.6.39</t>
  </si>
  <si>
    <t>Isporuka i ugradnja standardnog saobraćajnog znaka I-23 (trougao stranice 600 mm) (klasa 1)</t>
  </si>
  <si>
    <t>U cenu standardnog saobraćajnog znaka uključena je nabavka, doprema do mesta postavljanja i ugradnja saobraćajnog znaka, odgovarajućeg stubnog nosača, građevinski radovi sa isporukom i ugradnjom betona MB15, svi elementi za pričvršćivanje na nosač (pojačanje, obujmice, zavrtnji, manžetne i dr.), montaža znaka na ugrađeni nosač, kao i kontrola kvaliteta prema SRPS Z.S2.300.</t>
  </si>
  <si>
    <t>K.1.6.40</t>
  </si>
  <si>
    <t>Isporuka i ugradnja standardnog saobraćajnog znaka II-3 (okrugli prečnika 600 mm) (klasa 2)</t>
  </si>
  <si>
    <t>K.1.6.41</t>
  </si>
  <si>
    <t>Isporuka i ugradnja standardnog saobraćajnog znaka II-4 (okrugli prečnika 400 mm) (klasa 1)</t>
  </si>
  <si>
    <t>K.1.6.42</t>
  </si>
  <si>
    <t>Isporuka i ugradnja standardnog saobraćajnog znaka II-21(3m) (okrugli prečnika 400 mm)(kl.1)</t>
  </si>
  <si>
    <t>K.1.6.43</t>
  </si>
  <si>
    <t>Isporuka i ugradnja standardnog saobraćajnog znaka II-34 (okrugli prečnika 400 mm) (klasa 1)</t>
  </si>
  <si>
    <t>K.1.6.44</t>
  </si>
  <si>
    <t>Isporuka i ugradnja standardnog saobraćajnog znaka II-43 (okrugli prečnika 400 mm) (klasa 1) U cenu standardnog saobraćajnog znaka uključena je nabavka, doprema do mesta postavljanja i ugradnja saobraćajnog znaka, odgovarajućeg stubnog nosača, građevinski radovi sa isporukom i ugradnjom betona MB15, svi elementi za pričvršćivanje na nosač (pojačanje, obujmice, zavrtnji, manžetne i dr.), montaža znaka na ugrađeni nosač, kao i kontrola kvaliteta prema SRPS Z.S2.300.</t>
  </si>
  <si>
    <t>K.1.6.45</t>
  </si>
  <si>
    <t>Isporuka i ugradnja standardnog saobraćajnog znaka III-2 (kvadrat stranice 400 mm) (klasa 1)</t>
  </si>
  <si>
    <t>K.1.6.46</t>
  </si>
  <si>
    <t xml:space="preserve">Isporuka i ugradnja standardnog saobraćajnog znaka III–30 (kvadrat stranice 400 mm) (klasa 1) </t>
  </si>
  <si>
    <t>K.1.6.47</t>
  </si>
  <si>
    <t xml:space="preserve">Isporuka i ugradnja dopunske table </t>
  </si>
  <si>
    <t xml:space="preserve">IV-5.1 (na beloj osnovi crnim slovima, ćirilicom: "Osim za vozila EPS")  </t>
  </si>
  <si>
    <t>(pravoug. str. 600x250 mm) (klasa 2)</t>
  </si>
  <si>
    <t>U cenu dopunske table uključena je nabavka, doprema do mesta postavljanja i ugradnja dopunske table, odgovarajućeg stubnog nosača , građevinski radovi sa isporukom i ugradnjom betona MB15, svi elementi za pričvršćivanje na nosač (pojačanje, obujmice, zavrtnji, manžetne i dr.), montaža znaka na ugrađeni nosač, kao i kontrola kvaliteta prema SRPS Z.S2.300.</t>
  </si>
  <si>
    <t>K.1.6.48</t>
  </si>
  <si>
    <t xml:space="preserve">IV-5.2 (na plavoj osnovi belim slovima, ćirilicom "Protivpožarni put")  </t>
  </si>
  <si>
    <t>(pravoug. str. 400x120 mm) (klasa 1)</t>
  </si>
  <si>
    <t>U cenu dopunske table uključena je nabavka, doprema do mesta postavljanja i ugradnja dopunske table, odgovarajućeg stubnog nosača, građevinski radovi sa isporukom i ugradnjom betona MB15, svi elementi za pričvršćivanje na nosač (pojačanje, obujmice, zavrtnji, manžetne i dr.), montaža znaka na ugrađeni nosač, kao i kontrola kvaliteta prema SRPS Z.S2.300.</t>
  </si>
  <si>
    <t>K.1.6.49</t>
  </si>
  <si>
    <t>Oznaka 2 parking mesta belom linijom, širina linije 0.1 m</t>
  </si>
  <si>
    <t>U cenu oznake na kolovozu uključena je nabavka bele putarske boje, isporuka i dovoz na mesto ugradnje, priprema podloge i obeležavanje po Detaljnom crtežu.</t>
  </si>
  <si>
    <t>K.1.6.50</t>
  </si>
  <si>
    <t>Obeležavanje trase sa održavanjem tačaka u toku izvođenja radova. Obeležavanje mora da bude vidno sa jasnim oznakama i mora biti sačuvano do primopredaje objekta. Izvođač je u obavezi da pre početka izvođenja radova izvrši detaljno snimanje terena i da ukoliko ima odstupanja u odnosu na projektnu dokumentaciju izvrši usklađivanje sa Investitorom jer u suprotnom Investitor nije u obavezi da nadoknadi troškove proistekle usled eventualnih neslaganja projektovanog i stanja na licu mesta.</t>
  </si>
  <si>
    <t>Poreska osnovica za poziciju K.1.6:</t>
  </si>
  <si>
    <t>Porez na dodatu vrednost za poziciju K.1.6:</t>
  </si>
  <si>
    <t>Ukupna cena za poziciju K.1.6:</t>
  </si>
  <si>
    <t xml:space="preserve">K.1.7.  PRISTUPNA SAOBRAĆAJNICA </t>
  </si>
  <si>
    <t>K.1.7.1  PRISTUPNA SAOBRAĆAJNICA – I FAZA</t>
  </si>
  <si>
    <t>Elektromontažni radovi sa isporukom i ugradnjom opreme na izradi rasvete pristupne saobraćajnice</t>
  </si>
  <si>
    <t>K.1.7.1.1</t>
  </si>
  <si>
    <r>
      <t>Isporuka, polaganje i povezivanje kabla PP41 2x4 mm</t>
    </r>
    <r>
      <rPr>
        <b/>
        <vertAlign val="superscript"/>
        <sz val="11"/>
        <color theme="1"/>
        <rFont val="Arial"/>
        <family val="2"/>
      </rPr>
      <t>2</t>
    </r>
    <r>
      <rPr>
        <b/>
        <sz val="11"/>
        <color theme="1"/>
        <rFont val="Arial"/>
        <family val="2"/>
      </rPr>
      <t xml:space="preserve"> (za 3 strujna kruga (2c,2c’,2c”)) – kabl se polaže delom u met.kanalici unutar Pogonske zgrade (od RO.SOS), zatim delom u kablovsKom rovu na dubini 0,8m, i na kraju u kablovskoj kanalizaciji do odgovarajućih priključnih ploča stuba.</t>
    </r>
  </si>
  <si>
    <t>K.1.7.1.2</t>
  </si>
  <si>
    <r>
      <t xml:space="preserve">Isporuka i montaža svetiljke na liru metalnog stuba </t>
    </r>
    <r>
      <rPr>
        <b/>
        <sz val="11"/>
        <color theme="1"/>
        <rFont val="Calibri"/>
        <family val="2"/>
      </rPr>
      <t>Ø</t>
    </r>
    <r>
      <rPr>
        <b/>
        <sz val="11"/>
        <color theme="1"/>
        <rFont val="Arial"/>
        <family val="2"/>
      </rPr>
      <t xml:space="preserve">60mm, slične tipu URBINO 36 LED 757 O8, 80W (LUG LIGHT FACTORY), IP66, svetle boje, Komplet sa:                       </t>
    </r>
  </si>
  <si>
    <t xml:space="preserve">- izmenjivom LED sijalicom 80W                    </t>
  </si>
  <si>
    <t xml:space="preserve"> -predspojnim priborom                                   </t>
  </si>
  <si>
    <r>
      <t xml:space="preserve"> -nosačem za montažu na liru čeličnog stuba </t>
    </r>
    <r>
      <rPr>
        <b/>
        <sz val="11"/>
        <color theme="1"/>
        <rFont val="Calibri"/>
        <family val="2"/>
      </rPr>
      <t>Ø</t>
    </r>
    <r>
      <rPr>
        <b/>
        <sz val="11"/>
        <color theme="1"/>
        <rFont val="Arial"/>
        <family val="2"/>
      </rPr>
      <t xml:space="preserve">60/48mm.   </t>
    </r>
  </si>
  <si>
    <t>K.1.7.1.3</t>
  </si>
  <si>
    <t xml:space="preserve">Isporuka i ugradnja cevastog gvazdenog stuba (sa ankerima), visine H=4m, sličan tipu VRS(8)-A-4, (Amiga-Kraljevo), sa nosačem svetiljki L-I Komplet sa:               </t>
  </si>
  <si>
    <t xml:space="preserve">- prikijučnom pločom                          </t>
  </si>
  <si>
    <t xml:space="preserve">- završetKom Ø60mm, L=1,2m, h= 0,5m za ugradnju svetiljke.          </t>
  </si>
  <si>
    <t xml:space="preserve">- RPO V/III sa FRA-16/4A,                           </t>
  </si>
  <si>
    <t>- poklopcem za otvor priključne ploče od čeličnog lima sa dva "imbus" vijka,.</t>
  </si>
  <si>
    <t xml:space="preserve">- okapnicom,                  </t>
  </si>
  <si>
    <t xml:space="preserve">- vijKom MIO za uzemljenje u unutrašnjosti stuba,                            </t>
  </si>
  <si>
    <t>- kablom PPOO 2x2,5mm2 od priključne aralditne ploče do svetiljke,</t>
  </si>
  <si>
    <t>- ankerima, maticama za montažu stuba i plastične kape za zaštitu ankera kao i aralditnom pločom sa fra osiguračima od 4A (koja će služiti za prolaz kablova po principu ulaz-izlaz i priključenje svetiljke na stubu).</t>
  </si>
  <si>
    <t>Stub se ugrađuje na prethodno izrađen betonski temelj.</t>
  </si>
  <si>
    <r>
      <t>Stub zaštiti antikorozivnom bojom i na kraju 2 puta obojiti pokrivnom bojom. Sve stubove (njihovu metalnu stopu) uzemljiti Cu užetom 70mm</t>
    </r>
    <r>
      <rPr>
        <b/>
        <vertAlign val="superscript"/>
        <sz val="11"/>
        <color theme="1"/>
        <rFont val="Arial"/>
        <family val="2"/>
      </rPr>
      <t>2</t>
    </r>
    <r>
      <rPr>
        <b/>
        <sz val="11"/>
        <color theme="1"/>
        <rFont val="Arial"/>
        <family val="2"/>
      </rPr>
      <t xml:space="preserve"> na prstenasti uzemljivač (Cu uže 70mm</t>
    </r>
    <r>
      <rPr>
        <b/>
        <vertAlign val="superscript"/>
        <sz val="11"/>
        <color theme="1"/>
        <rFont val="Arial"/>
        <family val="2"/>
      </rPr>
      <t>2</t>
    </r>
    <r>
      <rPr>
        <b/>
        <sz val="11"/>
        <color theme="1"/>
        <rFont val="Arial"/>
        <family val="2"/>
      </rPr>
      <t xml:space="preserve">) koji se postavlja na odgovarajućoj udaljenosti od temelja stuba sa isporukom Cu užeta (zemljovod) i ukrsnih Komada za spoj uže-uzemljivač (US U-U) </t>
    </r>
  </si>
  <si>
    <t>K.1.7.1.4</t>
  </si>
  <si>
    <r>
      <t>Isporuka i polaganje Cu užeta 70mm</t>
    </r>
    <r>
      <rPr>
        <b/>
        <vertAlign val="superscript"/>
        <sz val="11"/>
        <color theme="1"/>
        <rFont val="Arial"/>
        <family val="2"/>
      </rPr>
      <t>2</t>
    </r>
    <r>
      <rPr>
        <b/>
        <sz val="11"/>
        <color theme="1"/>
        <rFont val="Arial"/>
        <family val="2"/>
      </rPr>
      <t xml:space="preserve"> (0.597 kg/m) za izradu prstenastog uzemljivača ukopanog na dubini 0,8m okolo temelja stuba. </t>
    </r>
  </si>
  <si>
    <t>K.1.7.1.5</t>
  </si>
  <si>
    <t>Isporuka i polaganje upozoravajuće trake iznad prstenastog uzemljivača na 0,3m iznad uzemljivača (zbog II faze projekta).</t>
  </si>
  <si>
    <t>K.1.7.1.6</t>
  </si>
  <si>
    <t>- Ostalog sitnog nespecificiranog montažnog   materijala po potrebi</t>
  </si>
  <si>
    <t xml:space="preserve">Kompl.  </t>
  </si>
  <si>
    <t>Građevinski radovi sa isporukom i ugradnjom opreme na izradi rasvete pristupne saobraćajnice</t>
  </si>
  <si>
    <t>K.1.7.1.7</t>
  </si>
  <si>
    <t>Demontaža postojećeg metalnog stuba spoljašnje rasvete, procenjene visine 4m, sa transportom do deponije po izboru i uz saglasnost Investitora.</t>
  </si>
  <si>
    <t>K.1.7.1.8</t>
  </si>
  <si>
    <t xml:space="preserve">Demontaža betonskog temelja metalnog stuba spoljne rasvete, podrazumeva iskope i uklanjanje betonskog temelja okvirnih dimenzija 50cm x 50cm x 100cm, odgovarajućeg uzemljivača i napojnih kablova. Pozicija obuhvata i transport materijala do deponije po izboru i uz saglasnost Investitora. </t>
  </si>
  <si>
    <t>K.1.7.1.9</t>
  </si>
  <si>
    <t>Trasiranje i iskop rova dubine 0.8m i prosečne širine 0.5m, isporuka peska i formiranje posteljice peska debljine 20cm (10 cm iznad i 10cm ispod kabla), isporuka i polaganje POZOR trake iznad kabla, sa ponovnim zatrpavanjem po polaganju kablova i nabijanjem zemlje u slojevima.</t>
  </si>
  <si>
    <t>K.1.7.1.10</t>
  </si>
  <si>
    <t xml:space="preserve">Obaveza izvođača je obeležavanje mesta za temelj, iskop u zemljištu III kategorije, isporuka potrebnog materijala i izrada temelja od betona MB20 dimenzija 0,6x0,6x0,65 m, ugradnja kaveza sa 4 anker zavrtnja M16 i izradom otvora za prolaz kablova postavIjanjem dve PVC cevi Φ 36mm, zatrpavanje temelja sa nabijanjem i odvoz viška materijala. </t>
  </si>
  <si>
    <t>Građevinski radovi sa isporukom i ugradnjom opreme na izgradnji pristupne saobraćajnice</t>
  </si>
  <si>
    <t>K.1.7.1.11</t>
  </si>
  <si>
    <t>K.1.7.1.12</t>
  </si>
  <si>
    <t>Čišćenje terena na mestu gradilišta. Pozicija obuhvata uklanjanje šuta i odpadaka kao i sečenje drveća, granja i rastinja a na području obuhvata projekta.</t>
  </si>
  <si>
    <t>K.1.7.1.13</t>
  </si>
  <si>
    <t>Opsecanje ivice postojećeg kolovoza na mestu uklapanja sa novim kolovozom i eventualno struganje postojećeg kolovoza radi boljeg uklapanja starog i novog kolovoza.</t>
  </si>
  <si>
    <t>K.1.7.1.14</t>
  </si>
  <si>
    <t>Skidanje humusa sa dela lokacije mašinskim putem debljine 30cm sa cele površine buduće saobraćajnice.</t>
  </si>
  <si>
    <t>K.1.7.1.15</t>
  </si>
  <si>
    <t>Odvoz viška humusa i zemlje iz iskopa na deponiju udaljenosti do 30 km.</t>
  </si>
  <si>
    <t>K.1.7.1.16</t>
  </si>
  <si>
    <t>K.1.7.1.17</t>
  </si>
  <si>
    <t>Izrada zemljane bankine sa zemljom iz pozajmista sa humuziranjem iste i kosine.</t>
  </si>
  <si>
    <t>K.1.7.1.18</t>
  </si>
  <si>
    <t>K.1.7.1.19</t>
  </si>
  <si>
    <t>Isporuka i ugradnja tipskih ivičnjaka 18/24cm.</t>
  </si>
  <si>
    <t>K.1.7.1.20</t>
  </si>
  <si>
    <r>
      <t>Isporuka i ugradnja peskovito-šljunkovitog materijala debljine 20cm kao zamena i nasip tla ispod staze. Sloj se nanosi i nabija odgovarajućom mehanizacijom do modula stišljivosti Ms=300dan/cm</t>
    </r>
    <r>
      <rPr>
        <b/>
        <vertAlign val="superscript"/>
        <sz val="11"/>
        <color theme="1"/>
        <rFont val="Arial"/>
        <family val="2"/>
      </rPr>
      <t>2</t>
    </r>
    <r>
      <rPr>
        <b/>
        <sz val="11"/>
        <color theme="1"/>
        <rFont val="Arial"/>
        <family val="2"/>
      </rPr>
      <t xml:space="preserve"> i zbijenosta 100% prema “Proctor”u. Posteljica je u padu 4.0%.</t>
    </r>
  </si>
  <si>
    <t>K.1.7.1.21</t>
  </si>
  <si>
    <r>
      <t>Nabavka i ugrađivanje donjeg nosećeg sloja od drobljenog kamenog agregata, frakcije 0/63mm, debljine 25cm, u svemu kako je to navedeno u tehničkom opisu. Noseći sloj se nabija odgovarajućom mehanizacijom do modula stišljivosti Ms=800dan/cm</t>
    </r>
    <r>
      <rPr>
        <b/>
        <vertAlign val="superscript"/>
        <sz val="11"/>
        <color theme="1"/>
        <rFont val="Arial"/>
        <family val="2"/>
      </rPr>
      <t>2</t>
    </r>
    <r>
      <rPr>
        <b/>
        <sz val="11"/>
        <color theme="1"/>
        <rFont val="Arial"/>
        <family val="2"/>
      </rPr>
      <t>.</t>
    </r>
  </si>
  <si>
    <t>K.1.7.1.22</t>
  </si>
  <si>
    <r>
      <t>Nabavka i ugrađivanje gornjeg nosećeg sloja od drobljenog kamenog agregata, frakcije 0-31.5mm, debljine 15cm, u svemu kako je to navedeno u tehničkom opisu. Nosivi sloj se nabija odgovarajućom mehanizacijom do modula stišljivosti Ms=1000dan/cm</t>
    </r>
    <r>
      <rPr>
        <b/>
        <vertAlign val="superscript"/>
        <sz val="11"/>
        <color theme="1"/>
        <rFont val="Arial"/>
        <family val="2"/>
      </rPr>
      <t>2</t>
    </r>
    <r>
      <rPr>
        <b/>
        <sz val="11"/>
        <color theme="1"/>
        <rFont val="Arial"/>
        <family val="2"/>
      </rPr>
      <t>.</t>
    </r>
  </si>
  <si>
    <t>K.1.7.1.23</t>
  </si>
  <si>
    <t>Debljine d=7 cm BNS22sA</t>
  </si>
  <si>
    <t>K.1.7.1.24</t>
  </si>
  <si>
    <t>Debljine d=5 cm  AB11s</t>
  </si>
  <si>
    <t>Saobraćajna signalizacija - saobraćajni znakovi na pristupnoj saobraćajnici</t>
  </si>
  <si>
    <t>K.1.7.1.25</t>
  </si>
  <si>
    <t>Isporuka i ugradnja standardnog saobraćajnog znaka II-34 (okrugli prečnika 600 mm) (klasa 2)</t>
  </si>
  <si>
    <t>K.1.7.1.26</t>
  </si>
  <si>
    <t xml:space="preserve">IV-5 (na plavoj osnovi belim slovima, ćirilicom "Protivpožarni put")  </t>
  </si>
  <si>
    <t>(pravoug. str. 600x150 mm) (klasa 2)</t>
  </si>
  <si>
    <t>Poreska osnovica za poziciju K.1.7.1:</t>
  </si>
  <si>
    <t>Porez na dodatu vrednost za poziciju K.1.7.1:</t>
  </si>
  <si>
    <t>Ukupna cena za poziciju K.1.7.1:</t>
  </si>
  <si>
    <t>K.1.7.2  PRISTUPNA SAOBRAĆAJNICA – II FAZA</t>
  </si>
  <si>
    <t>Radovi na izgradnji pristupne saobraćajnice – ii faza</t>
  </si>
  <si>
    <t>K.1.7.2.1</t>
  </si>
  <si>
    <t xml:space="preserve">Obeležavanje trase sa održavanjem tačaka u toku izvođenja radova. Obeležavanje mora da bude vidno sa jasnim oznakama i mora biti sačuvano do primopredaje objekta. Izvođač je u obavezi da pre početka izvođenja radova izvrši detaljno snimanje terena i da ukoliko ima odstupanja u odnosu na projektnu dokumentaciju izvrši usklađivanje sa Investitorom jer u suprotnom Investitor nije u obavezi da nadoknadi troškove proistekle usled eventualnih neslaganja projektovanog i stanja na licu mesta. </t>
  </si>
  <si>
    <t>K.1.7.2.2</t>
  </si>
  <si>
    <t>Čišćenje terena na mestu gradilišta. Pozicija obuhvata uklanjanje šuta i odpadaka kao i sečenje drveća, granja i rastinja a na području obuhvata projekta .</t>
  </si>
  <si>
    <t>K.1.7.2.3</t>
  </si>
  <si>
    <t>K.1.7.2.4</t>
  </si>
  <si>
    <t>Rušenje postojeće betonske ograde i betonskog kanala pored pristupne saobraćajnice sa transportom materijala na najbližu deponiju. Prilikom rušenja voditi računa i osigurati stabilnost i bezbednost susednog objekta</t>
  </si>
  <si>
    <t>K.1.7.2.5</t>
  </si>
  <si>
    <t>K.1.7.2.6</t>
  </si>
  <si>
    <t>Odvoz viška humusa i zemlje iz iskopa na gradsku deponiju.</t>
  </si>
  <si>
    <t>K.1.7.2.7</t>
  </si>
  <si>
    <t>K.1.7.2.8</t>
  </si>
  <si>
    <t>K.1.7.2.9</t>
  </si>
  <si>
    <t xml:space="preserve">Iskop zemljišta III kategorije za šahte za 35kV kablove. Iskop se vrši u zemljištu III kategorije prema detaljnim  planovima, u skladu sa visinskim kotama i nagibima iz projekta uzimajući u obzir geotehnički sastav tla. Pri iskopu strogo voditi računa o dubini iskopa. Ukoliko se desi da se iskopa jama dublja od predviđene, višak popuniti mršavim betonom ili dodatnim slojem tampona o trošku izvođača. Fundiranje  vršiti  na  neporemećenoj kontaktnoj površini i pre betoniranja izvršiti nabijanje dna temeljnih jama do modula stišljivosti od 25MPa. Betoniranje započeti po pregledu iskopa od strane nadzornog organa i pismenog prijema. Višak zemlje je potrebno prebaciti na deponiju u blizini gradilišta. Neiskorišćeni iskopani materijal transportovati na trajnu deponiju. </t>
  </si>
  <si>
    <t>U cenu 1 m3  iskopa je uračunat iskop sa odbacivanjem na 2,0 mʹ, obezbeđenje iskopa od obruvavanja, eventualno crpljenje vode, nabijanje dna temeljne jame i transport viška zemlje na najbližu deponiju. Svi zemljani radovi se obračunavaju prema dimenzijama baze temelja iz projekta, a povećane količine zbog obezbeđenja od obruvavanja ili drugih uslova u toku izvođenja neće se obračunavati već taj rad treba da bude sadržan u jediničnim cenama pozicije iz ovoga predmera. Planiranje i nasipanje tla sa nabijanjem iz iskopa oko temelja uračunati u jediničnu cenu iz predmera.</t>
  </si>
  <si>
    <t>K.1.7.2.10</t>
  </si>
  <si>
    <t>K.1.7.2.11</t>
  </si>
  <si>
    <t>Isporuka i ugradnja tipskih ivičnjaka 18/24cm, sa rušenjem postojećih ivičnjaka.</t>
  </si>
  <si>
    <t>K.1.7.2.12</t>
  </si>
  <si>
    <t>Isporuka i ugradnja peskovito-šljunkovitog materijala debljine 20cm kao zamena i nasip tla ispod staze. Sloj se nanosi i nabija odgovarajućom mehanizacijom do modula stišljivosti Ms=300dan/cm2 i zbijenosta 100% prema “Proctor”u. Posteljica je u padu 4.0%.</t>
  </si>
  <si>
    <t>K.1.7.2.13</t>
  </si>
  <si>
    <t>K.1.7.2.14</t>
  </si>
  <si>
    <r>
      <t>Nabavka i ugrađivanje gornjeg nosećeg sloja od drobljenog kamenog agregata, frakcije 0-31.5mm, debljine 15cm, u svemu kako je to navedeno u tehničkom opisu.Nosivi sloj se nabija odgovarajućom mehanizacijom do modula stišljivosti Ms=1000dan/cm</t>
    </r>
    <r>
      <rPr>
        <b/>
        <vertAlign val="superscript"/>
        <sz val="11"/>
        <color theme="1"/>
        <rFont val="Arial"/>
        <family val="2"/>
      </rPr>
      <t>2</t>
    </r>
    <r>
      <rPr>
        <b/>
        <sz val="11"/>
        <color theme="1"/>
        <rFont val="Arial"/>
        <family val="2"/>
      </rPr>
      <t>.</t>
    </r>
  </si>
  <si>
    <t>K.1.7.2.15</t>
  </si>
  <si>
    <t>K.1.7.2.16</t>
  </si>
  <si>
    <t>K.1.7.2.17</t>
  </si>
  <si>
    <t xml:space="preserve">Nabavka, transport i ugradnja nearmiranog betona MB15 (C12/15) za betoniranje ravnajućeg sloja debljine 10cm ispod novih temelja ograde i ispod šahtova kablovske kanalizacije, u svemu prema detaljima iz projekta. </t>
  </si>
  <si>
    <t>U cenu  je uračunato dopremanje svog materijala na objekat, spravljanje, transport do mesta ugrađivanja, ugrađivanje, izrada potrebne oplate, kao i njeno čišćenje u svim  fazama betoniranja, uz crpljenje podzemnih voda, ukoliko se pojave.</t>
  </si>
  <si>
    <t>K.1.7.2.18</t>
  </si>
  <si>
    <t xml:space="preserve">Nabavka, transport i ugradnja betona MB30 (C25/30) za betoniranje novih temelja ograde i betonskih šahtova kablovske kanalizacije. </t>
  </si>
  <si>
    <t>U cenu  je uračunato dopremanje svog materijala na objekat, spravljanje, transport do mesta ugrađivanja, ugrađivanje i negovanje betona, obrada svih vidljivih površina sa potrebnim nagibom, izrada potrebne oplate, kao i njeno čišćenje u svim  fazama betoniranja, uz crpljenje podzemnih voda, ukoliko se pojave.</t>
  </si>
  <si>
    <t>K.1.7.2.19</t>
  </si>
  <si>
    <t>Nabavka, izrada, savijanje i ugrađivanje armature B500B za nove temelje ograde i šahotve kablovske kanalizacije, u svemu prema projektu, odnosno planovima armature.</t>
  </si>
  <si>
    <t>K.1.7.2.20</t>
  </si>
  <si>
    <t>Nabavka, transport i montaža nove ograde od čeličnih stubova i sa platnima sa grif ispunom.</t>
  </si>
  <si>
    <t>Obračunava se po kilogramu gotove konstrukcije, a u cenu je uračunato: nabavka materijala, izrada konstrukcije, transport, montaža, spojna sredstva kao i Kompletna zaštita od korozije - cinkovanjem.</t>
  </si>
  <si>
    <t>K.1.7.2.21</t>
  </si>
  <si>
    <t>Nabavka, transport i montaža profila (L ili U) za oslanjanje kablova u šahotvima.</t>
  </si>
  <si>
    <t>U cenu je uračunato: nabavka materijala, izrada konstrukcije, transport, montaža, spojna sredstva kao i Kompletna zaštita od korozije - cinkovanjem</t>
  </si>
  <si>
    <t>K.1.7.2.22</t>
  </si>
  <si>
    <t>Postavljanje horizontalne i vertikalne hidroizolacije betonskih šahtova kablovske kanalizacije sa spoljne strane. Hidroizolacija se izvodi od jednog premaza bitulitom i dva sloja trake tipa kondorfleks.</t>
  </si>
  <si>
    <t>K.1.7.2.23</t>
  </si>
  <si>
    <t>Postavljanje opeke na kant kao zaštita hidroizolacije kod šahtova kablovske kanalizacije zidanjem na suvo.</t>
  </si>
  <si>
    <t>K.1.7.2.24</t>
  </si>
  <si>
    <t>Nabavka materijala i izrada bravarskih merdevina za pristup šahtovima kablovske kanalizacije od kutija 30x30x3mm - nosači i 22x22x2 - prečke. Merdevine su dužine 180cm i ukupne širine 40cm.</t>
  </si>
  <si>
    <t>K.1.7.2.25</t>
  </si>
  <si>
    <t>Nabavka, transport i postavljanje cevi kablovske kanalizacije HDPE Ø160mm (za 35kV kablove) (4x62.5m)</t>
  </si>
  <si>
    <t>K.1.7.2.26</t>
  </si>
  <si>
    <r>
      <t>Nabavka, transport i postavljanje cevi kablovske kanalizacije HDPE Ø</t>
    </r>
    <r>
      <rPr>
        <b/>
        <sz val="12"/>
        <color theme="1"/>
        <rFont val="Times New Roman"/>
        <family val="1"/>
      </rPr>
      <t xml:space="preserve"> </t>
    </r>
    <r>
      <rPr>
        <b/>
        <sz val="11"/>
        <color theme="1"/>
        <rFont val="Arial"/>
        <family val="2"/>
      </rPr>
      <t>50mm (za kablove javne rasvete) (1x75m)</t>
    </r>
  </si>
  <si>
    <t>K.1.7.2.27</t>
  </si>
  <si>
    <r>
      <t>Nabavka, transport i postavljanje cevi kablovske kanalizacije HDPE Ø</t>
    </r>
    <r>
      <rPr>
        <b/>
        <sz val="12"/>
        <color theme="1"/>
        <rFont val="Times New Roman"/>
        <family val="1"/>
      </rPr>
      <t xml:space="preserve"> </t>
    </r>
    <r>
      <rPr>
        <b/>
        <sz val="11"/>
        <color theme="1"/>
        <rFont val="Arial"/>
        <family val="2"/>
      </rPr>
      <t>40mm (za optičke kablove) (6x60m)</t>
    </r>
  </si>
  <si>
    <t>K.1.7.2.28</t>
  </si>
  <si>
    <t>Isporuka i ugradnja metalnih poklopaca šahtova za otvor dimenzija 600x600mm.</t>
  </si>
  <si>
    <t>kom</t>
  </si>
  <si>
    <t>Poreska osnovica za poziciju K.1.7.2:</t>
  </si>
  <si>
    <t>Porez na dodatu vrednost za poziciju K.1.7.2:</t>
  </si>
  <si>
    <t>Ukupna cena za poziciju K.1.7.2:</t>
  </si>
  <si>
    <t>K.1.7.3  SAOBRAĆAJNI PRIKLJUČAK NA DRŽAVNI PUT</t>
  </si>
  <si>
    <t>Radovi na izgradnji saobraćajnog priključka na državni put</t>
  </si>
  <si>
    <t>K.1.7.3.1</t>
  </si>
  <si>
    <t>Kolčenje i obeležavanje trase i objekta</t>
  </si>
  <si>
    <t>K.1.7.3.2</t>
  </si>
  <si>
    <t>Rušenje pešačkih staza d=35 cm</t>
  </si>
  <si>
    <t>K.1.7.3.3</t>
  </si>
  <si>
    <t>Priprema radnih spojeva za nastavak asfaltnih radova</t>
  </si>
  <si>
    <t>K.1.7.3.4</t>
  </si>
  <si>
    <t>Zaštita i izmeštanje postojećih instalacija prema uslovima imaoca javnih ovlašćenja</t>
  </si>
  <si>
    <t>K.1.7.3.5</t>
  </si>
  <si>
    <t>Izmeštanje postojećeg stuba telekoma prema uslovima imaoca javnih ovlašćenja</t>
  </si>
  <si>
    <t>K.1.7.3.6</t>
  </si>
  <si>
    <t>Iskop rova za identifikaciju postojećih instalacija (šlicovanje)</t>
  </si>
  <si>
    <t>K.1.7.3.7</t>
  </si>
  <si>
    <t>Iskop u širokom otkopu rovokopačem</t>
  </si>
  <si>
    <t>u zemlje I i II kategorije sa šutom</t>
  </si>
  <si>
    <t>K.1.7.3.8</t>
  </si>
  <si>
    <r>
      <t>Nabijanje podtla</t>
    </r>
    <r>
      <rPr>
        <b/>
        <sz val="12"/>
        <color theme="1"/>
        <rFont val="Times New Roman"/>
        <family val="1"/>
      </rPr>
      <t xml:space="preserve"> </t>
    </r>
    <r>
      <rPr>
        <b/>
        <sz val="11"/>
        <color theme="1"/>
        <rFont val="Arial"/>
        <family val="2"/>
      </rPr>
      <t>saobraćajnog priključka</t>
    </r>
  </si>
  <si>
    <t>K.1.7.3.9</t>
  </si>
  <si>
    <t>Izrada nasipa od peska saobraćajnog priključka</t>
  </si>
  <si>
    <t>K.1.7.3.10</t>
  </si>
  <si>
    <t>Humuziranje ravnih i kosih površina i bankina saobraćajnog priključka</t>
  </si>
  <si>
    <t>K.1.7.3.11</t>
  </si>
  <si>
    <r>
      <t>Izrada nosivog sloja od mehanički zbijenog zrnastog</t>
    </r>
    <r>
      <rPr>
        <b/>
        <sz val="12"/>
        <color theme="1"/>
        <rFont val="Times New Roman"/>
        <family val="1"/>
      </rPr>
      <t xml:space="preserve"> </t>
    </r>
    <r>
      <rPr>
        <b/>
        <sz val="11"/>
        <color theme="1"/>
        <rFont val="Arial"/>
        <family val="2"/>
      </rPr>
      <t>kamenog materijala</t>
    </r>
    <r>
      <rPr>
        <b/>
        <sz val="12"/>
        <color theme="1"/>
        <rFont val="Times New Roman"/>
        <family val="1"/>
      </rPr>
      <t xml:space="preserve"> </t>
    </r>
    <r>
      <rPr>
        <b/>
        <sz val="11"/>
        <color theme="1"/>
        <rFont val="Arial"/>
        <family val="2"/>
      </rPr>
      <t>od drobljenog kamenog materijala 0/31,5mm;</t>
    </r>
  </si>
  <si>
    <t>K.1.7.3.12</t>
  </si>
  <si>
    <r>
      <t>Izrada nosivog sloja od mehanički zbijenog zrnastog</t>
    </r>
    <r>
      <rPr>
        <b/>
        <sz val="12"/>
        <color theme="1"/>
        <rFont val="Times New Roman"/>
        <family val="1"/>
      </rPr>
      <t xml:space="preserve"> </t>
    </r>
    <r>
      <rPr>
        <b/>
        <sz val="11"/>
        <color theme="1"/>
        <rFont val="Arial"/>
        <family val="2"/>
      </rPr>
      <t>kamenog materijala</t>
    </r>
    <r>
      <rPr>
        <b/>
        <sz val="12"/>
        <color theme="1"/>
        <rFont val="Times New Roman"/>
        <family val="1"/>
      </rPr>
      <t xml:space="preserve"> </t>
    </r>
    <r>
      <rPr>
        <b/>
        <sz val="11"/>
        <color theme="1"/>
        <rFont val="Arial"/>
        <family val="2"/>
      </rPr>
      <t>od drobljenog kamenog materijala 0/63mm;</t>
    </r>
  </si>
  <si>
    <t>K.1.7.3.13</t>
  </si>
  <si>
    <r>
      <t>Izrada gornjeg bituminiziranog nosivog sloja (BNS 22B)</t>
    </r>
    <r>
      <rPr>
        <b/>
        <sz val="12"/>
        <color theme="1"/>
        <rFont val="Times New Roman"/>
        <family val="1"/>
      </rPr>
      <t xml:space="preserve"> </t>
    </r>
    <r>
      <rPr>
        <b/>
        <sz val="11"/>
        <color theme="1"/>
        <rFont val="Arial"/>
        <family val="2"/>
      </rPr>
      <t>od drobljenog kamenog agregata sa više frakcija  d=9cm</t>
    </r>
  </si>
  <si>
    <t>K.1.7.3.14</t>
  </si>
  <si>
    <t>Izrada habajućeg sloja - asfaltbetona (AB11)  d=5 cm</t>
  </si>
  <si>
    <t>K.1.7.3.15</t>
  </si>
  <si>
    <r>
      <t>Isporuka i ugradnja BETONSKIH IVIČNJAKA</t>
    </r>
    <r>
      <rPr>
        <b/>
        <sz val="11"/>
        <color theme="1"/>
        <rFont val="Times New Roman"/>
        <family val="1"/>
      </rPr>
      <t xml:space="preserve"> </t>
    </r>
    <r>
      <rPr>
        <b/>
        <sz val="11"/>
        <color theme="1"/>
        <rFont val="Arial"/>
        <family val="2"/>
      </rPr>
      <t>dimenzija 18/24cm, sive boje</t>
    </r>
  </si>
  <si>
    <t>K.1.7.3.16</t>
  </si>
  <si>
    <t>Isporuka i ugradnja standardnog stalnog saobraćajnog znaka ,, Izričitih naredbi ''</t>
  </si>
  <si>
    <t>U cenu stalnog standardnog saobraćajnog znaka uključena je nabavka, doprema do mesta postavljanja i ugradnja saobraćajnog znaka, odgovarajućeg stubnog nosača, građevinski radovi sa isporukom i ugradnjom betona MB15, svi elementi za pričvršćivanje na nosač (pojačanje, obujmice, zavrtnji, manžetne i dr.), montaža znaka na ugrađeni nosač, kao i kontrola kvaliteta prema SRPS Z.S2.300.</t>
  </si>
  <si>
    <t>K.1.7.3.17</t>
  </si>
  <si>
    <t>Izrada horizontalne signalizacije na kolovozu belom linijom, širina linije 0.1 m (uzdužne, poprečne linije i ostale oznake)</t>
  </si>
  <si>
    <t>Poreska osnovica za poziciju K.1.7.3:</t>
  </si>
  <si>
    <t>Porez na dodatu vrednost za poziciju K.1.7.3:</t>
  </si>
  <si>
    <t>Ukupna cena za poziciju K.1.7.3:</t>
  </si>
  <si>
    <t>K.1.7.4 NEPREDVIĐENI RADOVI U TOKU IZVODJENJA PRISTUPNE SAOBRACAJNICE II FAZE</t>
  </si>
  <si>
    <t>K.1.7.4.1</t>
  </si>
  <si>
    <t>Nepredvidjeni dodatni iskop zemlje</t>
  </si>
  <si>
    <t>K.1.7.4.2</t>
  </si>
  <si>
    <t>Nepredvidjeno dodatno nasipanje kao vid osiguranja</t>
  </si>
  <si>
    <t>K.1.7.4.3</t>
  </si>
  <si>
    <t>K.1.7.4.4</t>
  </si>
  <si>
    <t>K.1.7.4.5</t>
  </si>
  <si>
    <t>K.1.7.4.6</t>
  </si>
  <si>
    <t>K.1.7.4.7</t>
  </si>
  <si>
    <t>Dodatna neplanirana izrada toplo cinkovanih čeličnih elemenata (nosača, potpora,...)</t>
  </si>
  <si>
    <t>Poreska osnovica za poziciju K.1.7.4:</t>
  </si>
  <si>
    <t>Porez na dodatu vrednost za poziciju K.1.7.4:</t>
  </si>
  <si>
    <t>Ukupna cena za poziciju K.1.7.4:</t>
  </si>
  <si>
    <t>K.1.8. GRAĐEVINSKI RADOVI NA DEMONTAŽI RUŠENJU I ANTIKOROZIVNOJ ZAŠTITI U POSTROJENJU 110kV</t>
  </si>
  <si>
    <t>Radovi na demontaži,rušenju i antikorozivnoj zaštiti</t>
  </si>
  <si>
    <t>K.1.8.1.</t>
  </si>
  <si>
    <t xml:space="preserve">Vađenje – demontaža odnosno rušenje armirano betonskih podova, zidova i poklopnih ploča betonskih kablovskih kanala prosečne debljine zidova </t>
  </si>
  <si>
    <t>d= 20cm upotrebom potrebne mehanizacije, utovar na transportno sredstvo i odvoz na deponiju do 30km.</t>
  </si>
  <si>
    <t>K.1.8.2.</t>
  </si>
  <si>
    <t>Vađenje – demontaža odnosno rušenje armirano betonskih podova, zidova i poklopnih ploča  uljne jame prosečne  debljine zidova d= 20cm upotrebom potrebne mehanizacije, utovar na transportno sredstvo i odvoz / predaja nadležnoj instituciji za skladištenje opasnog otpada</t>
  </si>
  <si>
    <t>K.1.8.3.</t>
  </si>
  <si>
    <t>Demontaža odnosno rušenje armirano betonskih zidova - parapet kada transformatora prosečne  debljine zidova d= 20cm upotrebom potrebne mehanizacije, utovar na transportno sredstvo I odvoz na deponiju do 30km.</t>
  </si>
  <si>
    <t>K.1.8.4.</t>
  </si>
  <si>
    <t>Otkop, demontaža cevi uljne i kablovske kanalizacije  upotrebom potrebne mehanizacije, utovar na transportno sredstvo i odvoz odvoz / predaja nadležnoj instituciji za skladištenje opasnog otpada Betonske ili keramičke cevi uljne kanalizacije prečnika Ø300mm</t>
  </si>
  <si>
    <t>PVC cevi kablovske kanalizacije prečnika Ø100mm</t>
  </si>
  <si>
    <t>K.1.8.5.</t>
  </si>
  <si>
    <t xml:space="preserve">Demontaža postojeće ograde izgrađene od armirano betonskih stubova na rastojanju od 2,5m I ispunom od pletene žice, utovar materijala na transportno sredstvo i odvoz u magacin Naručioca </t>
  </si>
  <si>
    <t>K.1.8.6.</t>
  </si>
  <si>
    <t xml:space="preserve">Demontaža postojećih metalnih kapija širine oko 6,0m i visine oko 2,0 m, utovar materijala na transportno sredstvo i odvoz u magacin Naručioca </t>
  </si>
  <si>
    <t>K.1.8.7.</t>
  </si>
  <si>
    <t>Vađenje iscurelog trafo ulja iz uljnih jama ,utovar u specijalno transportno sredstvo i odvoz odvoz / predaja nadležnoj instituciji za skladištenje opasnog otpada</t>
  </si>
  <si>
    <t>K.1.8.8.</t>
  </si>
  <si>
    <t>Uklanjanje postojeće kolovozne konstrukcije  postojećih saobraćajnica prosečne debljine 0,5m utovar materijala na transportno sredstvo i odvoz na deponiju do 30km.</t>
  </si>
  <si>
    <t>K.1.8.9</t>
  </si>
  <si>
    <t xml:space="preserve">Mašinsko prosecanje asfaltnih i betonskih površina prosečne debljine 15cm. U cenu pozicije ulazi i uklanjanje asfaltnog i betonskog demontiranog materjala prisečne debljine 15cm, u cilju iskopa rova širine 60-80cm, utovar, transport i istovar na deponiju do 30km. Obračun po metru dužnom sa dva reza. </t>
  </si>
  <si>
    <t>K.1.8.10</t>
  </si>
  <si>
    <t>Antikorozivna zaštita postojeće čelične konstrukcije portala. Ova pozicija obuhvata čišćenje portal od korozije upotrebom odgovarajućih mehaničkih i hemiskih sredstava, popravku – tufovanje očišćenih mesta, Kompletnu zaštitu konstrukcije premazom odgovarajućom Akril – Vinil bojama za metal, u minimalno dva premaza, u matu u sivom – srebnastom tonu. Obračun po kg konstrukcije.</t>
  </si>
  <si>
    <t>Poreska osnovica za poziciju K.1.8:</t>
  </si>
  <si>
    <t>Porez na dodatu vrednost za poziciju K.1.8:</t>
  </si>
  <si>
    <t>Ukupna cena za poziciju K.1.8:</t>
  </si>
  <si>
    <r>
      <t>K.2.</t>
    </r>
    <r>
      <rPr>
        <b/>
        <sz val="20"/>
        <color theme="1"/>
        <rFont val="Arial"/>
        <family val="2"/>
      </rPr>
      <t xml:space="preserve"> </t>
    </r>
    <r>
      <rPr>
        <b/>
        <sz val="14"/>
        <color theme="1"/>
        <rFont val="Arial"/>
        <family val="2"/>
      </rPr>
      <t>POGONSKA ZGRADA POSTROJENJA 35kV</t>
    </r>
  </si>
  <si>
    <t>K.2.1. ZEMLJANI RADOVI</t>
  </si>
  <si>
    <t>Zemljani radovi</t>
  </si>
  <si>
    <t>K.2.1.1.</t>
  </si>
  <si>
    <t xml:space="preserve">Iskop zemlje III kategorije za sve trakaste temelje različite širine, u svemu prema projektnoj dokumentaciji sa odbacivanjem na stranu. Bokove iskopa odseći pravilno, a dno poravnati. Iskop obezbediti od obrušavanja. </t>
  </si>
  <si>
    <t>K.2.1.2.</t>
  </si>
  <si>
    <t xml:space="preserve">Iskop zemlje III kategorije za temeljne stope dimenzija 140x410cm i temelje samce sa odbacivanjem na stranu. Bokove iskopa odseći pravilno a dno poravnati, a iskop obezbediti od obrušavanja. </t>
  </si>
  <si>
    <t>K.2.1.3.</t>
  </si>
  <si>
    <t xml:space="preserve">Iskop zemlje III kategorije za polaganje kablovske kanalizacije od PVC cevi, sa odbacivanjem na stranu. Rov za polaganje cevi je širine 70cm. Bokove iskopa odseći pravilno, dno poravnati a iskop obezbediti od obrušavanja i eventualnog crpljenja vode. </t>
  </si>
  <si>
    <t>K.2.1.4.</t>
  </si>
  <si>
    <t>Nasipanje zemlje pored temeljnih zidova, stepeništa i temelja samaca. Nasipanje vršiti zdravom zemljom bez humusa. U cenu ulazi i nabijanje zemlje u slojevima do potpune zbijenosti.</t>
  </si>
  <si>
    <t>K.2.1.5.</t>
  </si>
  <si>
    <t>Nasipanje zemlje preko postavljenih PVC cevi. Nasipanje vršiti zdravom zemljom bez humusa. U cenu ulazi i nabijanje zemlje u slojevima do potpune zbijenosti.</t>
  </si>
  <si>
    <t>K.2.1.6.</t>
  </si>
  <si>
    <t>Utovar i odvoz  viška zemlje na privremenu gradilišnu deponiju za potrebe nasipanja.</t>
  </si>
  <si>
    <t>K.2.1.7.</t>
  </si>
  <si>
    <t>Nabavka, transport, razastiranje i nabijanje sloja šljunka ispod temelja u sloju debljine 15 cm. ispod podnih ploča u sloju debljine 15 cm. i ispod dna kablovskih kanala i trotoara u sloju debljine 10 cm.</t>
  </si>
  <si>
    <t>Poreska osnovica za poziciju K.2.1:</t>
  </si>
  <si>
    <t>Porez na dodatu vrednost za poziciju K.2.1:</t>
  </si>
  <si>
    <t>Ukupna cena za poziciju K.2.1:</t>
  </si>
  <si>
    <t>K.2.2. ZIDARSKI RADOVI</t>
  </si>
  <si>
    <t>Zidarski radovi</t>
  </si>
  <si>
    <t>K.2.2.1.</t>
  </si>
  <si>
    <r>
      <t>Zidanje fasadanih sendvič zidova giter blokom debljine 19cm, termoizolacije i fasadne silikatne opeke debljine 12cm. Ukupna debljina zida je 42cm. Zidove raditi  u produžnom malteru 1:2:6 međusobno ih povezati ankerima, po 4 Komada na m</t>
    </r>
    <r>
      <rPr>
        <b/>
        <vertAlign val="superscript"/>
        <sz val="11"/>
        <color theme="1"/>
        <rFont val="Arial"/>
        <family val="2"/>
      </rPr>
      <t xml:space="preserve">2 </t>
    </r>
    <r>
      <rPr>
        <b/>
        <sz val="11"/>
        <color theme="1"/>
        <rFont val="Arial"/>
        <family val="2"/>
      </rPr>
      <t>zida. Ugraditi termoizolaciju tipa Knaufinsulation ili slično debljine 10cm i parne brane od PE folije.</t>
    </r>
  </si>
  <si>
    <r>
      <t>Obračun po m</t>
    </r>
    <r>
      <rPr>
        <b/>
        <vertAlign val="superscript"/>
        <sz val="11"/>
        <color theme="1"/>
        <rFont val="Arial"/>
        <family val="2"/>
      </rPr>
      <t>2</t>
    </r>
    <r>
      <rPr>
        <b/>
        <sz val="11"/>
        <color theme="1"/>
        <rFont val="Arial"/>
        <family val="2"/>
      </rPr>
      <t xml:space="preserve"> gotovog zida, a cenom je obuhvaćena nabavka, dopremanje na gardilište, istovar i ugradnja sa svim predradnjama i pratećim materijalom, kao i upotreba skele. Otvori se odbijaju.</t>
    </r>
  </si>
  <si>
    <r>
      <t xml:space="preserve">    m</t>
    </r>
    <r>
      <rPr>
        <b/>
        <vertAlign val="superscript"/>
        <sz val="11"/>
        <color theme="1"/>
        <rFont val="Arial"/>
        <family val="2"/>
      </rPr>
      <t>2</t>
    </r>
  </si>
  <si>
    <t>K.2.2.2.</t>
  </si>
  <si>
    <t xml:space="preserve">Malterisanje zidova sa unutrašnje strane produžnim malterom 1:2:6 u dva sloja. </t>
  </si>
  <si>
    <r>
      <t>Obračun po m</t>
    </r>
    <r>
      <rPr>
        <b/>
        <vertAlign val="superscript"/>
        <sz val="11"/>
        <color theme="1"/>
        <rFont val="Arial"/>
        <family val="2"/>
      </rPr>
      <t>2</t>
    </r>
    <r>
      <rPr>
        <b/>
        <sz val="11"/>
        <color theme="1"/>
        <rFont val="Arial"/>
        <family val="2"/>
      </rPr>
      <t xml:space="preserve"> omalterisanog zida, a cenom je obuhvaćen Kompletan rad i materijal, upotreba lake skele kao i negovanje maltera.</t>
    </r>
  </si>
  <si>
    <t>K.2.2.3.</t>
  </si>
  <si>
    <t xml:space="preserve">Malterisanje plafona produžnim malterom 1:2:6 u dva sloja. </t>
  </si>
  <si>
    <r>
      <t>Obračun po m</t>
    </r>
    <r>
      <rPr>
        <b/>
        <vertAlign val="superscript"/>
        <sz val="11"/>
        <color theme="1"/>
        <rFont val="Arial"/>
        <family val="2"/>
      </rPr>
      <t>2</t>
    </r>
    <r>
      <rPr>
        <b/>
        <sz val="11"/>
        <color theme="1"/>
        <rFont val="Arial"/>
        <family val="2"/>
      </rPr>
      <t xml:space="preserve"> omalterisanog plafona, a cenom je obuhvaćen Kompletan rad i materijal, upotreba lake skele kao i negovanje maltera.</t>
    </r>
  </si>
  <si>
    <t>Poreska osnovica za poziciju K.2.2 :</t>
  </si>
  <si>
    <t>Porez na dodatu vrednost za poziciju K.2.2 :</t>
  </si>
  <si>
    <t>Ukupna cena za poziciju K.2.2 :</t>
  </si>
  <si>
    <t>K.2.3. BETONSKI I ARMIRANO BETONSKI RADOVI</t>
  </si>
  <si>
    <t>Betonski  i armirano betonski radovi</t>
  </si>
  <si>
    <t>K.2.3.1.</t>
  </si>
  <si>
    <t>Betoniranje trakastih temelja širina prema projektnoj dokumentaciji marKom betona MB 30. Beton negovati prema važećim propisima.</t>
  </si>
  <si>
    <r>
      <t>Obračun po m</t>
    </r>
    <r>
      <rPr>
        <b/>
        <vertAlign val="superscript"/>
        <sz val="11"/>
        <color theme="1"/>
        <rFont val="Arial"/>
        <family val="2"/>
      </rPr>
      <t>3</t>
    </r>
    <r>
      <rPr>
        <b/>
        <sz val="11"/>
        <color theme="1"/>
        <rFont val="Arial"/>
        <family val="2"/>
      </rPr>
      <t xml:space="preserve"> ugrađenog betona, a cenom je obuhvaćena nabavka i dopremanje svog materijala na objekat, spravljanje i transport do mesta ugrađivanja betona.</t>
    </r>
  </si>
  <si>
    <r>
      <t xml:space="preserve">     m</t>
    </r>
    <r>
      <rPr>
        <b/>
        <vertAlign val="superscript"/>
        <sz val="11"/>
        <color theme="1"/>
        <rFont val="Arial"/>
        <family val="2"/>
      </rPr>
      <t>3</t>
    </r>
  </si>
  <si>
    <t>K.2.3.2.</t>
  </si>
  <si>
    <t>Betoniranje podloge od mršavog betona marKom betona MB15 ispod trakastih temelja i temelja samaca debljine 5cm. Beton negovati prema važećim propisima.</t>
  </si>
  <si>
    <r>
      <t>Obračun po m</t>
    </r>
    <r>
      <rPr>
        <b/>
        <vertAlign val="superscript"/>
        <sz val="11"/>
        <color theme="1"/>
        <rFont val="Arial"/>
        <family val="2"/>
      </rPr>
      <t>2</t>
    </r>
    <r>
      <rPr>
        <b/>
        <sz val="11"/>
        <color theme="1"/>
        <rFont val="Arial"/>
        <family val="2"/>
      </rPr>
      <t xml:space="preserve"> ugrađenog betona, a cenom je obuhvaćena nabavka i dopremanje svog materijala na objekat, spravljanje i transport do mesta ugrađivanja betona.</t>
    </r>
  </si>
  <si>
    <t>K.2.3.3.</t>
  </si>
  <si>
    <t>Betoniranje temeljnog zida širine prema projektnoj dokumentaciji u dvostranoj oplati nabijenim betonom marKom betona MB20. Beton negovati prema važećim propisima.</t>
  </si>
  <si>
    <r>
      <t>Obračun po m</t>
    </r>
    <r>
      <rPr>
        <b/>
        <vertAlign val="superscript"/>
        <sz val="11"/>
        <color theme="1"/>
        <rFont val="Arial"/>
        <family val="2"/>
      </rPr>
      <t>3</t>
    </r>
    <r>
      <rPr>
        <b/>
        <sz val="11"/>
        <color theme="1"/>
        <rFont val="Arial"/>
        <family val="2"/>
      </rPr>
      <t xml:space="preserve"> ugrađenog betona, a cenom je obuhvaćena nabavka i dopremanje svog materijala na objekat, spravljanje i transport do mesta ugrađivanja betona kao i sva potrebna oplata.</t>
    </r>
  </si>
  <si>
    <t>K.2.3.4.</t>
  </si>
  <si>
    <t>Betoniranje armirano betonskog zida stepeništa širine 15cm u dvostranoj oplati marKom betona MB 30. Beton negovati prema važećim propisima.</t>
  </si>
  <si>
    <t>K.2.3.5.</t>
  </si>
  <si>
    <t>Betoniranaje armirano betonskih serklaža dimenzija 40/20cm i 20/20cm iznad temeljnog zida u daščanoj oplati marKom betona MB 30. Beton negovati prema važećim propisima.</t>
  </si>
  <si>
    <r>
      <t>Obračun po m</t>
    </r>
    <r>
      <rPr>
        <b/>
        <vertAlign val="superscript"/>
        <sz val="11"/>
        <color theme="1"/>
        <rFont val="Arial"/>
        <family val="2"/>
      </rPr>
      <t>3</t>
    </r>
    <r>
      <rPr>
        <b/>
        <sz val="11"/>
        <color theme="1"/>
        <rFont val="Arial"/>
        <family val="2"/>
      </rPr>
      <t xml:space="preserve"> ugrađenog betona, a cenom je obuhvaćena nabavka i dopremanje svog materijala na objekat, spravljanje i transport do mesta ugrađivanja betona, kao i sva potrebna oplata.</t>
    </r>
  </si>
  <si>
    <t>K.2.3.6.</t>
  </si>
  <si>
    <r>
      <t>Betoniranje armirano betonskih nadprozornika i nadvratnika dimenzija prema projektnoj dokumentaciji u fasadnim i unutrašnjim  zidovima  marKom betona MB 30. Beton negovati prema važećim propisima.Obračun po m</t>
    </r>
    <r>
      <rPr>
        <b/>
        <vertAlign val="superscript"/>
        <sz val="11"/>
        <color theme="1"/>
        <rFont val="Arial"/>
        <family val="2"/>
      </rPr>
      <t>3</t>
    </r>
    <r>
      <rPr>
        <b/>
        <sz val="11"/>
        <color theme="1"/>
        <rFont val="Arial"/>
        <family val="2"/>
      </rPr>
      <t xml:space="preserve"> ugrađenog betona, a  cenom je obuhvaćena nabavka i dopremanje svog materijala na objekat, spravljanje i transport do mesta ugrađivanja betona, kao i sva potrebna oplata.</t>
    </r>
  </si>
  <si>
    <t>K.2.3.7.</t>
  </si>
  <si>
    <r>
      <t>Betoniranje armirano-betonskih stubova dimenzija 20/20cm, 20/25cm i 20/40cm marKom betona MB 30. Beton negovati prema važećim propisima.Obračun po m</t>
    </r>
    <r>
      <rPr>
        <b/>
        <vertAlign val="superscript"/>
        <sz val="11"/>
        <color theme="1"/>
        <rFont val="Arial"/>
        <family val="2"/>
      </rPr>
      <t>3</t>
    </r>
    <r>
      <rPr>
        <b/>
        <sz val="11"/>
        <color theme="1"/>
        <rFont val="Arial"/>
        <family val="2"/>
      </rPr>
      <t xml:space="preserve"> ugrađenog betona a cenom je obuhvaćena nabavka i dopremanje svog materijala na objekat, spravljanje i transport do mesta ugrađivanja betona, kao i sva potrebna oplata.</t>
    </r>
  </si>
  <si>
    <t>K.2.3.8.</t>
  </si>
  <si>
    <r>
      <t>Betoniranaje horizontalnih i kosih armirano betonskih serklaža dimenzija 20/25cm u daščanoj oplati marKom betona MB30. Beton negovati prema važećim propisima. Obračun po m</t>
    </r>
    <r>
      <rPr>
        <b/>
        <vertAlign val="superscript"/>
        <sz val="11"/>
        <color theme="1"/>
        <rFont val="Arial"/>
        <family val="2"/>
      </rPr>
      <t>3</t>
    </r>
    <r>
      <rPr>
        <b/>
        <sz val="11"/>
        <color theme="1"/>
        <rFont val="Arial"/>
        <family val="2"/>
      </rPr>
      <t xml:space="preserve"> ugrađenog betona, a cenom je obuhvaćena nabavka i dopremanje svog materijala na objekat, spravljanje i transport do mesta ugrađivanja betona, kao i sva potrebna oplata.</t>
    </r>
  </si>
  <si>
    <t>K.2.3.9.</t>
  </si>
  <si>
    <r>
      <t>Betoniranje armirano-betonske krovne ploče LMT sa podupiranjem marKom betona MB 30. Beton negovati prema važećim propisima.Obračun po m</t>
    </r>
    <r>
      <rPr>
        <b/>
        <vertAlign val="superscript"/>
        <sz val="11"/>
        <color theme="1"/>
        <rFont val="Arial"/>
        <family val="2"/>
      </rPr>
      <t>2</t>
    </r>
    <r>
      <rPr>
        <b/>
        <sz val="11"/>
        <color theme="1"/>
        <rFont val="Arial"/>
        <family val="2"/>
      </rPr>
      <t xml:space="preserve"> ugrađene tavanice, a cenom je obuhvaćena nabavka i dopremanje svog materijala na objekat, spravljanje i transport do mesta ugrađivanja betona, kao i sva potrebna oplata.</t>
    </r>
  </si>
  <si>
    <t>K.2.3.10.</t>
  </si>
  <si>
    <t>Betoniranje armirano-betonskih stubova rama dimenzija 25/50cm marKom betona MB30 u glatkoj oplati.</t>
  </si>
  <si>
    <t>Beton negovati prema važećim propisima.</t>
  </si>
  <si>
    <r>
      <t>Obračun po m</t>
    </r>
    <r>
      <rPr>
        <b/>
        <vertAlign val="superscript"/>
        <sz val="11"/>
        <color theme="1"/>
        <rFont val="Arial"/>
        <family val="2"/>
      </rPr>
      <t>3</t>
    </r>
    <r>
      <rPr>
        <b/>
        <sz val="11"/>
        <color theme="1"/>
        <rFont val="Arial"/>
        <family val="2"/>
      </rPr>
      <t xml:space="preserve"> ugrađene tavanice, a cenom je obuhvaćena nabavka i dopremanje svog materijala na objekat, spravljanje i transport do mesta ugrađivanja betona, kao i sva potrebna oplata.</t>
    </r>
  </si>
  <si>
    <t>K.2.3.11.</t>
  </si>
  <si>
    <t>Betoniranje armirano-betonskih greda rama dimenzija 25/60cm marKom betona MB30 u glatkoj oplati.</t>
  </si>
  <si>
    <t>K.2.3.12.</t>
  </si>
  <si>
    <t>Betoniranje podnih armirano-betonskih ploča debljine d=10cm marKom betona MB30. Beton negovati prema važećim propisima.</t>
  </si>
  <si>
    <r>
      <t>Obračun po m</t>
    </r>
    <r>
      <rPr>
        <b/>
        <vertAlign val="superscript"/>
        <sz val="11"/>
        <color theme="1"/>
        <rFont val="Arial"/>
        <family val="2"/>
      </rPr>
      <t>2</t>
    </r>
    <r>
      <rPr>
        <b/>
        <sz val="11"/>
        <color theme="1"/>
        <rFont val="Arial"/>
        <family val="2"/>
      </rPr>
      <t xml:space="preserve"> ugrađenog betona, a cenom je obuhvaćena nabavka i dopremanje svog materijala na objekat, spravljanje i transport do mesta ugrađivanja betona, kao i sva potrebna oplata.</t>
    </r>
  </si>
  <si>
    <t>K.2.3.13.</t>
  </si>
  <si>
    <t>Betoniranje međuspratne armirano-betonske ploče debljine d=16cm marKom betona MB30. Beton negovati prema važećim propisima.</t>
  </si>
  <si>
    <r>
      <t>Obračun po m</t>
    </r>
    <r>
      <rPr>
        <b/>
        <vertAlign val="superscript"/>
        <sz val="11"/>
        <color theme="1"/>
        <rFont val="Arial"/>
        <family val="2"/>
      </rPr>
      <t>2</t>
    </r>
    <r>
      <rPr>
        <b/>
        <sz val="11"/>
        <color theme="1"/>
        <rFont val="Arial"/>
        <family val="2"/>
      </rPr>
      <t xml:space="preserve"> ugrađenog betona, a cenom je obuhvaćena nabavka i dopremanje svog materijala na objekat, spravljanje i transport do mesta ugrađivanja betona, kao i sva potrebna oplata, podupirači i pomoćna skela.</t>
    </r>
  </si>
  <si>
    <t>K.2.3.14.</t>
  </si>
  <si>
    <t>Betoniranje armirano-betonskog podesta stepeništa debljine d=12cm marKom betona MB30. Beton negovati prema važećim propisima.</t>
  </si>
  <si>
    <r>
      <t>Obračun po m</t>
    </r>
    <r>
      <rPr>
        <b/>
        <vertAlign val="superscript"/>
        <sz val="11"/>
        <color theme="1"/>
        <rFont val="Arial"/>
        <family val="2"/>
      </rPr>
      <t>3</t>
    </r>
    <r>
      <rPr>
        <b/>
        <sz val="11"/>
        <color theme="1"/>
        <rFont val="Arial"/>
        <family val="2"/>
      </rPr>
      <t xml:space="preserve"> ugrađenog betona, a cenom je obuhvaćena nabavka i dopremanje svog materijala na objekat, spravljanje i transport do mesta ugrađivanja betona, kao i sva potrebna oplata</t>
    </r>
  </si>
  <si>
    <t>K.2.3.15.</t>
  </si>
  <si>
    <t>Betoniranje kosih ploča i stepenika stepeništa armiranim-betonom marke MB30. Beton negovati prema važećim propisima.</t>
  </si>
  <si>
    <t>K.2.3.16.</t>
  </si>
  <si>
    <t>Izrada cementne košuljice na betonskoj ploči debljine 5cm. Beton negovati prema važećim propisima.</t>
  </si>
  <si>
    <t>K.2.3.17.</t>
  </si>
  <si>
    <t xml:space="preserve">Betoniranje trotoara debljine d=10cm od armiranog betona marKom betona MB20, sa istovremenom izradom cementne košuljice, i dilatacionim fugama zalivenih asfaltom na razmaku od 1,5 m. Beton je na sloju šljunka 10 cm. Trotoar je u nagibu 2% prema terenu. </t>
  </si>
  <si>
    <t>K.2.3.18.</t>
  </si>
  <si>
    <t>Betoniranje zaštite hidroizolacije debljine 5cm ispod podne ploče, dna i pored zidova kablovskih kanala od mršavog betona MB15. Beton negovati prema važećim propisima.</t>
  </si>
  <si>
    <r>
      <t>Obračunava se po m</t>
    </r>
    <r>
      <rPr>
        <b/>
        <vertAlign val="superscript"/>
        <sz val="11"/>
        <color theme="1"/>
        <rFont val="Arial"/>
        <family val="2"/>
      </rPr>
      <t>2</t>
    </r>
    <r>
      <rPr>
        <b/>
        <sz val="11"/>
        <color theme="1"/>
        <rFont val="Arial"/>
        <family val="2"/>
      </rPr>
      <t xml:space="preserve"> ugrađenog betona, a cenom je obuhvaćena nabavka i dopremanje svog materijala na objekat, spravljanje i transport do mesta ugrađivanja betona, kao i sva potrebna oplata.</t>
    </r>
  </si>
  <si>
    <t>Poreska osnovica za poziciju K.2.3 :</t>
  </si>
  <si>
    <t>Porez na dodatu vrednost za poziciju K.2.3 :</t>
  </si>
  <si>
    <t>Ukupna cena za poziciju K.2.3 :</t>
  </si>
  <si>
    <t>K.2.4. ARMIRAČKI RADOVI</t>
  </si>
  <si>
    <t>Armirački radovi</t>
  </si>
  <si>
    <t>K.2.4.1.</t>
  </si>
  <si>
    <t xml:space="preserve">Nabavka, ispravljanje, sečenje, savijanje i ugrađivanje armature u sve armirano-betonske elemente pogonske zgrade prema projektnoj dokumentaciji. </t>
  </si>
  <si>
    <t xml:space="preserve">     kg</t>
  </si>
  <si>
    <t>Poreska osnovica za poziciju K.2.4 :</t>
  </si>
  <si>
    <t>Porez na dodatu vrednost za poziciju K.2.4 :</t>
  </si>
  <si>
    <t>Ukupna cena za poziciju K.2.4 :</t>
  </si>
  <si>
    <t>K.2.5. IZOLATERSKI RADOVI</t>
  </si>
  <si>
    <t>K.2.5.1.</t>
  </si>
  <si>
    <t>Izrada hidroizolacije podne ploče, dna i zidova kablovskog kanala ״kondorom 3'' sa dva sloja bitumena. ״Kondor״ postaviti u svemu prema uputstvu proizvodjača.</t>
  </si>
  <si>
    <r>
      <t>Obračun po m</t>
    </r>
    <r>
      <rPr>
        <b/>
        <vertAlign val="superscript"/>
        <sz val="11"/>
        <color theme="1"/>
        <rFont val="Arial"/>
        <family val="2"/>
      </rPr>
      <t>2</t>
    </r>
    <r>
      <rPr>
        <b/>
        <sz val="11"/>
        <color theme="1"/>
        <rFont val="Arial"/>
        <family val="2"/>
      </rPr>
      <t xml:space="preserve"> postavljene hidroizolacije, a cenom je obuhvaćen sav rad i potreban materijal.</t>
    </r>
  </si>
  <si>
    <t>K.2.5.2.</t>
  </si>
  <si>
    <t>Postavljanje hidroizolacije krova 'Kondor' ili slično, preko daščane pologe a koji se postavlja prema uputstvu proizvođača.</t>
  </si>
  <si>
    <r>
      <t>Obračunava se po m</t>
    </r>
    <r>
      <rPr>
        <b/>
        <vertAlign val="superscript"/>
        <sz val="11"/>
        <color theme="1"/>
        <rFont val="Arial"/>
        <family val="2"/>
      </rPr>
      <t>2</t>
    </r>
    <r>
      <rPr>
        <b/>
        <sz val="11"/>
        <color theme="1"/>
        <rFont val="Arial"/>
        <family val="2"/>
      </rPr>
      <t xml:space="preserve"> postavljene hidroizolacije, a cenom je obuhvaćen nabavka, dopremanje, ugradnja kao i spojna sredstva.</t>
    </r>
  </si>
  <si>
    <t>K.2.5.3.</t>
  </si>
  <si>
    <t xml:space="preserve">Nabavka i postavljanje termoizolacije  poda Knaufinsulation KR P ili slično d=5cm. Termoizolaciju postaviti na dobro očišćenu ploču u svemu prema uputstvima proizvođača. </t>
  </si>
  <si>
    <r>
      <t>Obračun po m</t>
    </r>
    <r>
      <rPr>
        <b/>
        <vertAlign val="superscript"/>
        <sz val="11"/>
        <color theme="1"/>
        <rFont val="Arial"/>
        <family val="2"/>
      </rPr>
      <t>2</t>
    </r>
    <r>
      <rPr>
        <b/>
        <sz val="11"/>
        <color theme="1"/>
        <rFont val="Arial"/>
        <family val="2"/>
      </rPr>
      <t xml:space="preserve"> ukupne površine  poda, a cenom je obihvaćena nabavka, dopremanje na gradilište i ugradnja.</t>
    </r>
  </si>
  <si>
    <t>K.2.5.4.</t>
  </si>
  <si>
    <t>Nabavka i postavljanje termoizolacije  Knaufinsulation KR P ili slično d=15cm na betonskoj ploči tavanskog prostora. Termoizolaciju postaviti na dobro očišćenu ploču između  krovnih vezača u svemu prema uputstvima proizvođača.  Tačne mere uzeti tek nakon postavljanja drvenih krovnih vezača.</t>
  </si>
  <si>
    <r>
      <t>Obračun po m</t>
    </r>
    <r>
      <rPr>
        <b/>
        <vertAlign val="superscript"/>
        <sz val="11"/>
        <color theme="1"/>
        <rFont val="Arial"/>
        <family val="2"/>
      </rPr>
      <t>2</t>
    </r>
    <r>
      <rPr>
        <b/>
        <sz val="11"/>
        <color theme="1"/>
        <rFont val="Arial"/>
        <family val="2"/>
      </rPr>
      <t xml:space="preserve"> ukupne površine  tavanskog prostora, a cenom je obihvaćena nabavka, dopremanje na gradilište i ugradnja.</t>
    </r>
  </si>
  <si>
    <t>Poreska osnovica za poziciju K.2.5 :</t>
  </si>
  <si>
    <t>Porez na dodatu vrednost za poziciju K.2.5 :</t>
  </si>
  <si>
    <t>Ukupna cena za poziciju K.2.5 :</t>
  </si>
  <si>
    <t>K.2.6. TESARSKI RADOVI</t>
  </si>
  <si>
    <t>Tesarski  radovi</t>
  </si>
  <si>
    <t>K.2.6.1.</t>
  </si>
  <si>
    <t>Izrada i postavljanje Kompletne drvene konstrukcije sačinjene od rešetkastih krovnih vezača. Vezači se sastoje od gornjeg i donjeg pojasa od dasaka 2x2.5/15cm, stubova i dijagonala 5/12cm. Veze između elemenata ostvaruju se se ekserima E31/65. Između dve daske donjeg i gornjeg pojasa predviđena su ukrućenja 15x15cm, d=5cm, na polovini raspona između stubova, u svemu prema detalju i na mestima kako je prikazano u projektu.</t>
  </si>
  <si>
    <t>Krovni vezači koji su upravni na rebra LMT konstrukcije povezati sa LMT konstrukcijom pomoću anker obujmicama od čeličnog pocinkovanog lima debljine 4mm postavljenih na međusobnom rastojanju od oko 1m.</t>
  </si>
  <si>
    <t>Krovne vezače koji su paralelni sa LMT konstrukcijom, postaviti preko podložnih greda dimenzija 12/10cm. Podložne grede povezati sa LMT konstrukcijom pomoću anker obujmicama od čeličnog pocinkovanog lima debljine 4mm postavljenih na međusobnom rastojanju od oko 1m. Na isti način povezati i drvene vezače za podložne grede.</t>
  </si>
  <si>
    <t>Preko krovnih vezača se postavljaju daske d=2.4cm, a preko njih hidroizolacija od terpapira ”Krebid”-a sa preklopom.</t>
  </si>
  <si>
    <t>Ovom pozicijom obuhvaćeno je i poprečno ukućenje krova daskama 2.5/12 koji se pričvršćuju za stubove vezača na mestima kako je prikazano u projektu.</t>
  </si>
  <si>
    <t>Napominje se da izvođač pre izrade krova izvrši krojenje i montiranje jednog vezača kao probnog, radi utvrđivanja konačnih mera za krojenje drvene građe.</t>
  </si>
  <si>
    <r>
      <t>Obračunava se po m</t>
    </r>
    <r>
      <rPr>
        <b/>
        <vertAlign val="superscript"/>
        <sz val="11"/>
        <color theme="1"/>
        <rFont val="Arial"/>
        <family val="2"/>
      </rPr>
      <t>2</t>
    </r>
    <r>
      <rPr>
        <b/>
        <sz val="11"/>
        <color theme="1"/>
        <rFont val="Arial"/>
        <family val="2"/>
      </rPr>
      <t xml:space="preserve"> horizontalne projekcije krovne površine sa svim pratećim elementima. Daščana oplata i terpapir se posebno obračunavaju.</t>
    </r>
  </si>
  <si>
    <r>
      <t>Obračun po m</t>
    </r>
    <r>
      <rPr>
        <b/>
        <vertAlign val="superscript"/>
        <sz val="11"/>
        <color theme="1"/>
        <rFont val="Arial"/>
        <family val="2"/>
      </rPr>
      <t>2</t>
    </r>
    <r>
      <rPr>
        <b/>
        <sz val="11"/>
        <color theme="1"/>
        <rFont val="Arial"/>
        <family val="2"/>
      </rPr>
      <t xml:space="preserve"> horizontalne projekcije krovne površine, a cenom je obuhvaćen nabavka, dopremanje, ugradnja i spojna sredstva.</t>
    </r>
  </si>
  <si>
    <t>K.2.6.2.</t>
  </si>
  <si>
    <t xml:space="preserve">Postavljanje daščane oplate preko krovnih rogova debljine d=2.4cm. Oplata se vezuje sa rogovima zakivanjem. Ovom pozicijom obuhvaćene su i letve dimenzija 6/6cm i 5/3cm koje se postavljaju u dva pravca i nose pokrivač od čeličnog trapezastog pocinkovanog lima. </t>
  </si>
  <si>
    <t>Daščana oplata mora se izvesti od suve jelovine, dok su letve tekođe od suve jelovine, pravilnog oblika i kvaliteta I klase.</t>
  </si>
  <si>
    <r>
      <t>Obračun po m</t>
    </r>
    <r>
      <rPr>
        <b/>
        <vertAlign val="superscript"/>
        <sz val="11"/>
        <color theme="1"/>
        <rFont val="Arial"/>
        <family val="2"/>
      </rPr>
      <t>2</t>
    </r>
    <r>
      <rPr>
        <b/>
        <sz val="11"/>
        <color theme="1"/>
        <rFont val="Arial"/>
        <family val="2"/>
      </rPr>
      <t xml:space="preserve"> kose površine krova, a cenom je obuhvaćena nabavka, dopremanje, ugradnja i spojna sredstva.</t>
    </r>
  </si>
  <si>
    <t>K.2.6.3.</t>
  </si>
  <si>
    <t xml:space="preserve">Postavljanje lamperije od vodootpornog špera debljine 2cm na krovnoj strehi. Lamperija je za krovne vezače vezana zakivanjem. </t>
  </si>
  <si>
    <r>
      <t>Obračun po m</t>
    </r>
    <r>
      <rPr>
        <b/>
        <vertAlign val="superscript"/>
        <sz val="11"/>
        <color theme="1"/>
        <rFont val="Arial"/>
        <family val="2"/>
      </rPr>
      <t>2</t>
    </r>
    <r>
      <rPr>
        <b/>
        <sz val="11"/>
        <color theme="1"/>
        <rFont val="Arial"/>
        <family val="2"/>
      </rPr>
      <t>, a cenom je obuhvaćen Kompletan rad i materijal.</t>
    </r>
  </si>
  <si>
    <t>Poreska osnovica za poziciju K.2.6 :</t>
  </si>
  <si>
    <t>Porez na dodatu vrednost za poziciju K.2.6 :</t>
  </si>
  <si>
    <t>Ukupna cena za poziciju K.2.6 :</t>
  </si>
  <si>
    <t>K.2.7. POKRIVAČKI RADOVI</t>
  </si>
  <si>
    <t>Pokrivački radovi</t>
  </si>
  <si>
    <t>K.2.7.1.</t>
  </si>
  <si>
    <t>Pokrivanje krova trapezastim čeličnim pocinkovanim plastificiranim limom TP 237/35 debljine 0.7 mm preko nosećih drvenih gredica dimenzija 6/6 cm. Ovom pozicijom obuhvaćene su sve opšivke kao i snegobrani</t>
  </si>
  <si>
    <r>
      <t>Obračun po m</t>
    </r>
    <r>
      <rPr>
        <b/>
        <vertAlign val="superscript"/>
        <sz val="11"/>
        <color theme="1"/>
        <rFont val="Arial"/>
        <family val="2"/>
      </rPr>
      <t>2</t>
    </r>
    <r>
      <rPr>
        <b/>
        <sz val="11"/>
        <color theme="1"/>
        <rFont val="Arial"/>
        <family val="2"/>
      </rPr>
      <t xml:space="preserve"> kose površine krova. U cenu su uračunate i sve potrebne opšivke, nabavka, dopremanje na gradilište ugradnja i spojna sredstva.</t>
    </r>
  </si>
  <si>
    <t>Poreska osnovica za poziciju K.2.7 :</t>
  </si>
  <si>
    <t>Porez na dodatu vrednost za poziciju K.2.7 :</t>
  </si>
  <si>
    <t>Ukupna cena za poziciju K.2.7 :</t>
  </si>
  <si>
    <t>K.2.8. KERAMIČARSKI RADOVI</t>
  </si>
  <si>
    <t>Keramičarski radovi</t>
  </si>
  <si>
    <t>K.2.8.1.</t>
  </si>
  <si>
    <t>Postavljanje podnih protiv kliznih keramičkih pločica na  stepeništima domaće proizvodnje I klase u tonu po izboru investitora. Ovom pozicijom obuhvaćena je i priprema podloge.</t>
  </si>
  <si>
    <t xml:space="preserve">Pločice postaviti u svemu prema uputstvu proizvođača. </t>
  </si>
  <si>
    <r>
      <t>Obračunava se po m</t>
    </r>
    <r>
      <rPr>
        <b/>
        <vertAlign val="superscript"/>
        <sz val="11"/>
        <color theme="1"/>
        <rFont val="Arial"/>
        <family val="2"/>
      </rPr>
      <t>2</t>
    </r>
    <r>
      <rPr>
        <b/>
        <sz val="11"/>
        <color theme="1"/>
        <rFont val="Arial"/>
        <family val="2"/>
      </rPr>
      <t xml:space="preserve"> Komplet postavljenih pločica, a cenom je obuhvaćen  Kompletan rad i materijal.</t>
    </r>
  </si>
  <si>
    <r>
      <t xml:space="preserve">      m</t>
    </r>
    <r>
      <rPr>
        <b/>
        <vertAlign val="superscript"/>
        <sz val="11"/>
        <color theme="1"/>
        <rFont val="Arial"/>
        <family val="2"/>
      </rPr>
      <t>2</t>
    </r>
  </si>
  <si>
    <t>K.2.8.2.</t>
  </si>
  <si>
    <t>Postavljanje sokle na stepeništu i podestu visine 12cm od protiv kliznih keramičkih pločica domaće proizvodnje I klase u tonu po izboru investitora.</t>
  </si>
  <si>
    <r>
      <t>Obračunava se po m</t>
    </r>
    <r>
      <rPr>
        <b/>
        <vertAlign val="superscript"/>
        <sz val="11"/>
        <color theme="1"/>
        <rFont val="Arial"/>
        <family val="2"/>
      </rPr>
      <t>′</t>
    </r>
    <r>
      <rPr>
        <b/>
        <sz val="11"/>
        <color theme="1"/>
        <rFont val="Arial"/>
        <family val="2"/>
      </rPr>
      <t xml:space="preserve"> Komplet postavljene sokle, a cenom je obuhvaćen  Kompletan rad i materijal.</t>
    </r>
  </si>
  <si>
    <t>Poreska osnovica za poziciju K.2.8 :</t>
  </si>
  <si>
    <t>Porez na dodatu vrednost za poziciju K.2.8 :</t>
  </si>
  <si>
    <t>Ukupna cena za poziciju K.2.8 :</t>
  </si>
  <si>
    <t>K.2.9. MOLERSKO FARBARSKI RADOVI</t>
  </si>
  <si>
    <t>Molersko farbarski radovi</t>
  </si>
  <si>
    <t>K.2.9.1.</t>
  </si>
  <si>
    <t>Bojenje unutrašnjih zidova disperzivnom bojom u dva sloja, u tonu po izboru investitora. Ovom pozicijom je obuhvaćeno i gletovanje zidova.</t>
  </si>
  <si>
    <r>
      <t>Obračun po m</t>
    </r>
    <r>
      <rPr>
        <b/>
        <vertAlign val="superscript"/>
        <sz val="11"/>
        <color theme="1"/>
        <rFont val="Arial"/>
        <family val="2"/>
      </rPr>
      <t>2</t>
    </r>
    <r>
      <rPr>
        <b/>
        <sz val="11"/>
        <color theme="1"/>
        <rFont val="Arial"/>
        <family val="2"/>
      </rPr>
      <t xml:space="preserve"> Komplet završenog zida, a cenom je obuhvaćen Kompletan rad i materijal.</t>
    </r>
  </si>
  <si>
    <t>K.2.9.2.</t>
  </si>
  <si>
    <t xml:space="preserve">Bojenje plafona disperzivnom bojom u dva sloja u tonu po izboru investitora. Ovom pozicijom je obuhvaćeno i gletovanje. </t>
  </si>
  <si>
    <r>
      <t>Obračun po m</t>
    </r>
    <r>
      <rPr>
        <b/>
        <vertAlign val="superscript"/>
        <sz val="11"/>
        <color theme="1"/>
        <rFont val="Arial"/>
        <family val="2"/>
      </rPr>
      <t>2</t>
    </r>
    <r>
      <rPr>
        <b/>
        <sz val="11"/>
        <color theme="1"/>
        <rFont val="Arial"/>
        <family val="2"/>
      </rPr>
      <t xml:space="preserve"> Komplet završenog plafona, a cenom je obuhvaćen Kompletan rad i material.</t>
    </r>
  </si>
  <si>
    <t>K.2.9.3.</t>
  </si>
  <si>
    <t xml:space="preserve">Obrada dela fasadnog zida iznad trotoara do fasadne opeke plastičnim malterom u boji po izboru investitora. </t>
  </si>
  <si>
    <r>
      <t>Obračun po m</t>
    </r>
    <r>
      <rPr>
        <b/>
        <vertAlign val="superscript"/>
        <sz val="11"/>
        <color theme="1"/>
        <rFont val="Arial"/>
        <family val="2"/>
      </rPr>
      <t>2</t>
    </r>
    <r>
      <rPr>
        <b/>
        <sz val="11"/>
        <color theme="1"/>
        <rFont val="Arial"/>
        <family val="2"/>
      </rPr>
      <t xml:space="preserve"> obrađene fasade.</t>
    </r>
  </si>
  <si>
    <t>Poreska osnovica za poziciju K.2.9 :</t>
  </si>
  <si>
    <t>Porez na dodatu vrednost za poziciju K.2.9 :</t>
  </si>
  <si>
    <t>Ukupna cena za poziciju K.2.9 :</t>
  </si>
  <si>
    <t>K.2.10. PODOPOLAGAČKI RADOVI</t>
  </si>
  <si>
    <t>Podopolagački  radovi</t>
  </si>
  <si>
    <t>K.2.10.1.</t>
  </si>
  <si>
    <t>Izlivanje samorazlivajućeg epoksidnog poda u Pogonskoj zgradi 35 kV. Pod izliti prema detaljima i upustvu proizvođača, a u tonu po izboru investitora.</t>
  </si>
  <si>
    <r>
      <t>Obračun po m</t>
    </r>
    <r>
      <rPr>
        <b/>
        <vertAlign val="superscript"/>
        <sz val="11"/>
        <color theme="1"/>
        <rFont val="Arial"/>
        <family val="2"/>
      </rPr>
      <t>2</t>
    </r>
    <r>
      <rPr>
        <b/>
        <sz val="11"/>
        <color theme="1"/>
        <rFont val="Arial"/>
        <family val="2"/>
      </rPr>
      <t xml:space="preserve"> izlivenog poda , a cenom je obuhvaćen Kompletan rad i materijal.</t>
    </r>
  </si>
  <si>
    <r>
      <t xml:space="preserve">   m</t>
    </r>
    <r>
      <rPr>
        <b/>
        <vertAlign val="superscript"/>
        <sz val="11"/>
        <color theme="1"/>
        <rFont val="Arial"/>
        <family val="2"/>
      </rPr>
      <t>2</t>
    </r>
    <r>
      <rPr>
        <b/>
        <sz val="11"/>
        <color theme="1"/>
        <rFont val="Arial"/>
        <family val="2"/>
      </rPr>
      <t xml:space="preserve"> </t>
    </r>
  </si>
  <si>
    <t>K.2.10.2.</t>
  </si>
  <si>
    <t>Nabavka i postavljanje lajsni visine 8cm u tonu sa postavljenim podom. Na svakih 80cm lajsne pričvstiti na zid. Sučeljavanja gerovati.</t>
  </si>
  <si>
    <t>Obračunava se po m′ postavljenih lajsni, a cenom je obuhvaćen Kompletan rad i materijal.</t>
  </si>
  <si>
    <t>Poreska osnovica za poziciju K.2.10 :</t>
  </si>
  <si>
    <t>Porez na dodatu vrednost za poziciju K.2.10 :</t>
  </si>
  <si>
    <t>Ukupna cena za poziciju K.2.10 :</t>
  </si>
  <si>
    <t>K.2.11. BRAVARSKI RADOVI</t>
  </si>
  <si>
    <t>Bravarski radovi</t>
  </si>
  <si>
    <t>K.2.11.1.</t>
  </si>
  <si>
    <t>Izrada i ugradnja dvokrilnih vrata od eloksiranog aluminijuma i tonu po izboru investitora, a u svemu prema šemi bravarije.</t>
  </si>
  <si>
    <t>Vel. 200x300cm spoljna</t>
  </si>
  <si>
    <t xml:space="preserve">Vrata snabdeti odgovarajućim okovom za otvaranje i zaključavanje. </t>
  </si>
  <si>
    <t>Obračunava se po Komadu ugrađenih vrata, a cenom je obuhvaćena nabavka, dopremanje na gardilište i ugradnja.</t>
  </si>
  <si>
    <t xml:space="preserve">   Kom</t>
  </si>
  <si>
    <t>K.2.11.2.</t>
  </si>
  <si>
    <t>Vel. 130x220cm spoljna</t>
  </si>
  <si>
    <t>K.2.11.3.</t>
  </si>
  <si>
    <t>Izrada i ugradnja prozora od eloksiranog aluminijuma u tonu po izboru investitora, a u svemu prema šemi bravarije. Prozori su sa poboljšanim termoprekidom i zastakljeni su niskoemisionim dvostrukim staklom 4+12+4 punjenim kriptonom. Ovom pozicijom obuhvaćena je i izrada okapnice od eloksiranog lima sa spoljne i unutrašnje strane, u tonu po izboru investitora.</t>
  </si>
  <si>
    <t>Snabdeti odgovarajućim okovom za otvaranje. Obračun po Komadu ugrađenih prozora, a cenom je obuhvaćena nabavka, dopremanje na gardilište i ugradnja.</t>
  </si>
  <si>
    <t xml:space="preserve">Dimenzije prozora su 320x60cm  </t>
  </si>
  <si>
    <t>K.2.11.4.</t>
  </si>
  <si>
    <t>Nabavka, izrada, transport i ugradnja bravarskih elemenata za kanale u podu, ivični ugaonici i UNP nosači ćelija ugrađeni u podu svemu prema projektu. Svi delovi se farbaju dva puta osnovnom i dva puta završnom bojom u tonu po izboru investitora.</t>
  </si>
  <si>
    <t>Obračun po kg ugradjenog profila, a cenom je obuhvaćen sav rad i materijal.</t>
  </si>
  <si>
    <t>Ivični ugaonik, 50x50x5, i profil UNP 65 mm</t>
  </si>
  <si>
    <t>K.2.11.5.</t>
  </si>
  <si>
    <t>Nabavka, izrada, transport i ugradnja bravarskih elemenata za kanale u podu, poklopne ploče od rebrastog lima u svemu prema projektu. Svi delovi se farbaju dva puta osnovnom i dva puta završnom bojom u tonu po izboru investitora.</t>
  </si>
  <si>
    <t>Obračun po kg ugradjenog lima, a cenom je obuhvaćen sav rad i materijal.</t>
  </si>
  <si>
    <t>Rebrasti lim za pokrivanje kanala d = 5mm</t>
  </si>
  <si>
    <t>K.2.11.6.</t>
  </si>
  <si>
    <t>Izrada ograde na tremu i pomoćnim stepeništima od prohroma. Ograda je izrađena od profila Ø60 i Ø20. Ogradu uraditi prema crtežu i detaljima  proizvođača. Visina ograde je 1.00m.</t>
  </si>
  <si>
    <t>Poreska osnovica za poziciju K.2.11 :</t>
  </si>
  <si>
    <t>Porez na dodatu vrednost za poziciju K.2.11 :</t>
  </si>
  <si>
    <t>Ukupna cena za poziciju K.2.11 :</t>
  </si>
  <si>
    <t>K.2.12. LIMARSKI RADOVI</t>
  </si>
  <si>
    <t>Limarski radovi</t>
  </si>
  <si>
    <t>K.2.12.1.</t>
  </si>
  <si>
    <t>Nabavka, izrada, transport i montaža visećeg oluka polukružnog preseka od pocinkovanog lima d = 0,55mm širine 15cm, razvijene širine do 33cm, sa svim potrebnim spojnim sredstvima u kukama nosačima oluka.</t>
  </si>
  <si>
    <r>
      <t>Obračun po m</t>
    </r>
    <r>
      <rPr>
        <b/>
        <sz val="11"/>
        <color theme="1"/>
        <rFont val="Symbol"/>
        <family val="1"/>
        <charset val="2"/>
      </rPr>
      <t>¢</t>
    </r>
    <r>
      <rPr>
        <b/>
        <sz val="11"/>
        <color theme="1"/>
        <rFont val="Arial"/>
        <family val="2"/>
      </rPr>
      <t xml:space="preserve">  Kompletno ugrađenog oluka, a cenom je obuhvaćen Kompletan rad  material.</t>
    </r>
  </si>
  <si>
    <r>
      <t xml:space="preserve">     m</t>
    </r>
    <r>
      <rPr>
        <b/>
        <vertAlign val="superscript"/>
        <sz val="11"/>
        <color theme="1"/>
        <rFont val="Arial"/>
        <family val="2"/>
      </rPr>
      <t>1</t>
    </r>
  </si>
  <si>
    <t>K.2.12.2.</t>
  </si>
  <si>
    <t>Nabavka, izrada, transport i montaža odvodnih olučnih vertikala kružnog preseka, prečnika 14 cm od pocinkovanog lima 0.55 mm razvijene širine do 50cm sa potrebnim obujmicama na rastojanju od 1.0 m.</t>
  </si>
  <si>
    <r>
      <t>Obračun po m</t>
    </r>
    <r>
      <rPr>
        <b/>
        <sz val="11"/>
        <color theme="1"/>
        <rFont val="Symbol"/>
        <family val="1"/>
        <charset val="2"/>
      </rPr>
      <t>¢</t>
    </r>
    <r>
      <rPr>
        <b/>
        <sz val="11"/>
        <color theme="1"/>
        <rFont val="Arial"/>
        <family val="2"/>
      </rPr>
      <t xml:space="preserve"> Kompletno postavljenog oluka, a cenom je obuhvaćena nabavka, dopremanje nagardilište i ugradnja</t>
    </r>
  </si>
  <si>
    <r>
      <t xml:space="preserve">  m</t>
    </r>
    <r>
      <rPr>
        <b/>
        <vertAlign val="superscript"/>
        <sz val="11"/>
        <color theme="1"/>
        <rFont val="Arial"/>
        <family val="2"/>
      </rPr>
      <t>1</t>
    </r>
  </si>
  <si>
    <t>K.2.12.3.</t>
  </si>
  <si>
    <t xml:space="preserve">Opšivanje strehe i venca ispod oluka pocinkovanim limom debljine d=0.55mm, razvijene širine do 60cm. </t>
  </si>
  <si>
    <t>Obračunava se  po m′ ugrađene opšivke, a cenom je obuhvaćena nabavka, dopremanje na gradilište ugradnja i spojna sredstva.</t>
  </si>
  <si>
    <t>Poreska osnovica za poziciju K.21.2 :</t>
  </si>
  <si>
    <t>Porez na dodatu vrednost za poziciju K.2.12 :</t>
  </si>
  <si>
    <t>Ukupna cena za poziciju K.2.12 :</t>
  </si>
  <si>
    <t>K.2.13. RAZNI RADOVI</t>
  </si>
  <si>
    <t>Razni radovi</t>
  </si>
  <si>
    <t>K.2.13.1.</t>
  </si>
  <si>
    <t>Izrada demit fasade (Knaufinsulation ili slično, d=10cm + plastični malter) na kalkansKom zidu pogonskog dela zgrade. Fasadu izvesti u svemu prema uputstvu i detaljima proizvođača.</t>
  </si>
  <si>
    <r>
      <t>Obračunava se po m</t>
    </r>
    <r>
      <rPr>
        <b/>
        <vertAlign val="superscript"/>
        <sz val="11"/>
        <color theme="1"/>
        <rFont val="Arial"/>
        <family val="2"/>
      </rPr>
      <t>2</t>
    </r>
    <r>
      <rPr>
        <b/>
        <sz val="11"/>
        <color theme="1"/>
        <rFont val="Arial"/>
        <family val="2"/>
      </rPr>
      <t xml:space="preserve"> Komplet postavljene fasade, a cenom je obuhvaćena nabavka i dopremanje svog materijala na gradilište, izrada, spojna sredstva, upotreba skele i negovanje maltera.</t>
    </r>
  </si>
  <si>
    <t>K.2.13.2.</t>
  </si>
  <si>
    <t>Nabavka i postavljanje venecijanera u tonu po izboru investitora. Venecijanere postaviti prema upustvima proizvođača.</t>
  </si>
  <si>
    <r>
      <t>Obračun po m</t>
    </r>
    <r>
      <rPr>
        <b/>
        <vertAlign val="superscript"/>
        <sz val="11"/>
        <color theme="1"/>
        <rFont val="Arial"/>
        <family val="2"/>
      </rPr>
      <t>2</t>
    </r>
    <r>
      <rPr>
        <b/>
        <sz val="11"/>
        <color theme="1"/>
        <rFont val="Arial"/>
        <family val="2"/>
      </rPr>
      <t xml:space="preserve"> postavljenih venecijanera, a cenom je obuhvaćen sav potreban matrijal i rad.</t>
    </r>
    <r>
      <rPr>
        <b/>
        <sz val="11"/>
        <color rgb="FFFF0000"/>
        <rFont val="Arial"/>
        <family val="2"/>
      </rPr>
      <t xml:space="preserve"> </t>
    </r>
  </si>
  <si>
    <t>K.2.13.3.</t>
  </si>
  <si>
    <r>
      <t>Postavljanje plastičnih juvidur cevi Ø150</t>
    </r>
    <r>
      <rPr>
        <b/>
        <sz val="12"/>
        <color theme="1"/>
        <rFont val="Times New Roman"/>
        <family val="1"/>
      </rPr>
      <t xml:space="preserve">  </t>
    </r>
  </si>
  <si>
    <r>
      <t>Obračun po m</t>
    </r>
    <r>
      <rPr>
        <b/>
        <vertAlign val="superscript"/>
        <sz val="11"/>
        <color theme="1"/>
        <rFont val="Arial"/>
        <family val="2"/>
      </rPr>
      <t>1</t>
    </r>
    <r>
      <rPr>
        <b/>
        <sz val="11"/>
        <color theme="1"/>
        <rFont val="Arial"/>
        <family val="2"/>
      </rPr>
      <t>, a cenom ove pozicije obuhvaćeni su i PVC fazonski Komadi za zatvaranje cevi u kablovsKom kanalu na mestima gde se kroz cev ne postavljaju energetski kablovi.</t>
    </r>
  </si>
  <si>
    <t>K.2.13.4.</t>
  </si>
  <si>
    <r>
      <t xml:space="preserve">Postavljanje plastičnih juvidur cevi </t>
    </r>
    <r>
      <rPr>
        <b/>
        <sz val="12"/>
        <color theme="1"/>
        <rFont val="Times New Roman"/>
        <family val="1"/>
      </rPr>
      <t xml:space="preserve">Ø100 </t>
    </r>
  </si>
  <si>
    <r>
      <t xml:space="preserve">Postavljanje plastičnih juvidur cevi </t>
    </r>
    <r>
      <rPr>
        <b/>
        <sz val="12"/>
        <color theme="1"/>
        <rFont val="Times New Roman"/>
        <family val="1"/>
      </rPr>
      <t xml:space="preserve">Ø50 </t>
    </r>
  </si>
  <si>
    <t>K.2.13.6.</t>
  </si>
  <si>
    <t>Nabavka i postavljanje tipskih liveno-gvozdenih penjalica Ø20, širine 40cm na razmaku od 25cm.</t>
  </si>
  <si>
    <t xml:space="preserve">Obračun po Komadu postavljenih penjalica, a cenom je obuhvaćen sav potreban matrijal i rad. </t>
  </si>
  <si>
    <t>Poreska osnovica za poziciju K.2.13 :</t>
  </si>
  <si>
    <t>Porez na dodatu vrednost za poziciju K.21.3 :</t>
  </si>
  <si>
    <t>Ukupna cena za poziciju K.2.13 :</t>
  </si>
  <si>
    <t>K.3. POSTOJEĆA POGONSKA ZGRADA</t>
  </si>
  <si>
    <t>K.3.1.  RADOVI NA DEMONTAŽI I RUŠENJU</t>
  </si>
  <si>
    <t>RADOVI NA DEMONTAŽI I RUŠENJU</t>
  </si>
  <si>
    <t>K.3.1.1.</t>
  </si>
  <si>
    <t>Uklanjanje prozora i vrata. Uklanjanje uraditi pažljivo da se ne oštete okolni zidovi zbog ugradnje novih. Obračun po Komadu demontiranih prozora I vrata, a cenom je obuhvaćena demontaža, utovar i odvoz na gradsku deponiju. Vrata  vel.80x220cm</t>
  </si>
  <si>
    <t>Iznošenuje iz objekta i odvoz u magacin investitora na daljinu do 50km.</t>
  </si>
  <si>
    <t xml:space="preserve">     Kom</t>
  </si>
  <si>
    <t>K.3.1.2.</t>
  </si>
  <si>
    <t>Uklanjanje prozora i vrata. Uklanjanje uraditi pažljivo da se ne oštete okolni zidovi zbog ugradnje novih. Obračun po Komadu demontiranih prozora I vrata, a cenom je obuhvaćena demontaža, utovar i odvoz na gradsku deponiju. Vrata  vel.100x220cm</t>
  </si>
  <si>
    <t>K.3.1.3.</t>
  </si>
  <si>
    <t>Uklanjanje prozora i vrata. Uklanjanje uraditi pažljivo da se ne oštete</t>
  </si>
  <si>
    <t>okolni zidovi zbog ugradnje novih. Obračun po Komadu demontiranih prozora I vrata, a cenom je obuhvaćena demontaža, utovar i odvoz na gradsku deponiju. Vrata  vel.170x280cm</t>
  </si>
  <si>
    <t>K.3.1.4.</t>
  </si>
  <si>
    <t>okolni zidovi zbog ugradnje novih. Obračun po Komadu demontiranih prozora I vrata, a cenom je obuhvaćena demontaža, utovar i odvoz na gradsku deponiju. Vrata  vel.180x220cm</t>
  </si>
  <si>
    <t>K.3.1.5.</t>
  </si>
  <si>
    <t>Demontaža postojeće stolarije i bravarije radi ugradnje nove.</t>
  </si>
  <si>
    <t xml:space="preserve">Prozor-svetlarnik visine 70cm duž cele fasade objekta, dužine 18,1m, sa ukupno 14 polja. Iznošenuje iz objekta i odvoz u magacin investitora na daljinu do 50km.  </t>
  </si>
  <si>
    <t>K.3.1.6.</t>
  </si>
  <si>
    <t xml:space="preserve">Prozor-svetlarnik visine 70cm duž cele fasade objekta, dužine 8m, sa ukupno 5 polja.  Iznošenuje iz objekta i odvoz u magacin investitora na daljinu do 50km. </t>
  </si>
  <si>
    <t>K.3.1.7.</t>
  </si>
  <si>
    <t>Prozor-svetlarnik visine 70cm duž cele fasade objekta, dužine 8m, sa ukupno 6 polja.</t>
  </si>
  <si>
    <t xml:space="preserve">Iznošenuje iz objekta i odvoz u magacin investitora na daljinu do 50km.  </t>
  </si>
  <si>
    <t>K.3.1.8.</t>
  </si>
  <si>
    <t>Uklanjanje parketa iz TK prostorije u prizemlju objekta. Uklanjanje izvršiti pažljivo da se ne ošteti cementna košuljica zbog postavljanja</t>
  </si>
  <si>
    <r>
      <t>novog poda. Obračunava se po m</t>
    </r>
    <r>
      <rPr>
        <b/>
        <vertAlign val="superscript"/>
        <sz val="11"/>
        <color theme="1"/>
        <rFont val="Arial"/>
        <family val="2"/>
      </rPr>
      <t>2</t>
    </r>
    <r>
      <rPr>
        <b/>
        <sz val="11"/>
        <color theme="1"/>
        <rFont val="Arial"/>
        <family val="2"/>
      </rPr>
      <t xml:space="preserve"> uklonjenog parketa, a cenom je obuhvaćeno uklanjanje, utovar i odvoz na gradsku deponiju.</t>
    </r>
  </si>
  <si>
    <t>K.3.1.9.</t>
  </si>
  <si>
    <r>
      <t>Uklanjanje podnih keramičkih pločica u postojećim sanitarnim blokovima sprata Uklanjanje izvršiti pažljivo da se ne ošteti podna ploča zbog ponovne ugradnje novih. Obračunava se po m</t>
    </r>
    <r>
      <rPr>
        <b/>
        <vertAlign val="superscript"/>
        <sz val="11"/>
        <color theme="1"/>
        <rFont val="Arial"/>
        <family val="2"/>
      </rPr>
      <t>2</t>
    </r>
    <r>
      <rPr>
        <b/>
        <sz val="11"/>
        <color theme="1"/>
        <rFont val="Arial"/>
        <family val="2"/>
      </rPr>
      <t xml:space="preserve"> Komplet ukonjenih pločica, a cenom je obuhvaćeno razbijanje, utovar i odvoz na gradsku deponiju.</t>
    </r>
  </si>
  <si>
    <t>K.3.1.10.</t>
  </si>
  <si>
    <t>Uklanjanje zidnih keramičkih pločica u postojećim sanitarnim blokovima sprata Uklanjanje izvršiti pažljivo da se ne ošteti zid</t>
  </si>
  <si>
    <r>
      <t>zbog ponovne ugradnje novih. Obračunava se po m</t>
    </r>
    <r>
      <rPr>
        <b/>
        <vertAlign val="superscript"/>
        <sz val="11"/>
        <color theme="1"/>
        <rFont val="Arial"/>
        <family val="2"/>
      </rPr>
      <t>2</t>
    </r>
    <r>
      <rPr>
        <b/>
        <sz val="11"/>
        <color theme="1"/>
        <rFont val="Arial"/>
        <family val="2"/>
      </rPr>
      <t xml:space="preserve"> Komplet ukonjenih pločica, a cenom je obuhvaćeno razbijanje, utovar i odvoz na gradsku deponiju.</t>
    </r>
  </si>
  <si>
    <t>K.3.1.11.</t>
  </si>
  <si>
    <t>Uklanjanje postojećeg PVC poda u postojećim prostorijama kancelarije, garderobe i kontrolne sale. Uklanjanje izvršiti pažljivo da se ne ošteti podna ploča zbog ponovne ugradnje novog poda.</t>
  </si>
  <si>
    <r>
      <t>Obračunava se po m</t>
    </r>
    <r>
      <rPr>
        <b/>
        <vertAlign val="superscript"/>
        <sz val="11"/>
        <color theme="1"/>
        <rFont val="Arial"/>
        <family val="2"/>
      </rPr>
      <t xml:space="preserve">2 </t>
    </r>
    <r>
      <rPr>
        <b/>
        <sz val="11"/>
        <color theme="1"/>
        <rFont val="Arial"/>
        <family val="2"/>
      </rPr>
      <t>Komplet ukonjenog PVC poda, a cenom je obuhvaćeno razbijanje, utovar i odvoz na gradsku deponiju.</t>
    </r>
  </si>
  <si>
    <t>K.3.1.12.</t>
  </si>
  <si>
    <t>Uklanjanje postojećeg zida debljine 15cm u prostoriji spostvene potrotošnje u prizemlju. Uklanjanje izvršiti pažljivo da se ne oštete</t>
  </si>
  <si>
    <r>
      <t>okolni zidovi. Obračunava se po m</t>
    </r>
    <r>
      <rPr>
        <b/>
        <vertAlign val="superscript"/>
        <sz val="11"/>
        <color theme="1"/>
        <rFont val="Arial"/>
        <family val="2"/>
      </rPr>
      <t>2</t>
    </r>
    <r>
      <rPr>
        <b/>
        <sz val="11"/>
        <color theme="1"/>
        <rFont val="Arial"/>
        <family val="2"/>
      </rPr>
      <t xml:space="preserve"> ukonjenog zida, a cenom je obuhvaćeno razbijanje, utovar I odvoz na gradsku deponiju.</t>
    </r>
  </si>
  <si>
    <t>K.3.1.13.</t>
  </si>
  <si>
    <r>
      <t>Uklanjanje postojećeg zida debljine 12cm između prostorija kancelarije i garderobe na spratu. Uklanjanje izvršiti pažljivo da se ne oštete okolni zidovi. Obračunava se po m</t>
    </r>
    <r>
      <rPr>
        <b/>
        <vertAlign val="superscript"/>
        <sz val="11"/>
        <color theme="1"/>
        <rFont val="Arial"/>
        <family val="2"/>
      </rPr>
      <t>2</t>
    </r>
    <r>
      <rPr>
        <b/>
        <sz val="11"/>
        <color theme="1"/>
        <rFont val="Arial"/>
        <family val="2"/>
      </rPr>
      <t xml:space="preserve"> ukonjenog zida, a cenom je obuhvaćeno razbijanje, utovar i odvoz na gradsku deponiju.</t>
    </r>
  </si>
  <si>
    <t>K.3.1.14.</t>
  </si>
  <si>
    <t>Demontaža i uklanjanje postojećih trotoara oko objekta. Uklanjanje izvesti pažljivo da se ne oštete fasadni zidovi zbog ugradnje novih</t>
  </si>
  <si>
    <r>
      <t>trotoara. Obračunava se po m</t>
    </r>
    <r>
      <rPr>
        <b/>
        <vertAlign val="superscript"/>
        <sz val="11"/>
        <color theme="1"/>
        <rFont val="Arial"/>
        <family val="2"/>
      </rPr>
      <t>2</t>
    </r>
    <r>
      <rPr>
        <b/>
        <sz val="11"/>
        <color theme="1"/>
        <rFont val="Arial"/>
        <family val="2"/>
      </rPr>
      <t xml:space="preserve"> ukonjenih trotoara a cenom je obuhvaćen Kompletan rad, utovar i odvoz šuta na gradsku deponiju.</t>
    </r>
  </si>
  <si>
    <t>K.3.1.15.</t>
  </si>
  <si>
    <t>Pažljivo uklanjanje postojećeg ravnog pocinkovanog lima sa opšivkama. Uklanjanje izvršiti pažljivo da se ne oštete rešetkasti krovni vežači.</t>
  </si>
  <si>
    <r>
      <t>Obračunava se po m</t>
    </r>
    <r>
      <rPr>
        <b/>
        <vertAlign val="superscript"/>
        <sz val="11"/>
        <color theme="1"/>
        <rFont val="Arial"/>
        <family val="2"/>
      </rPr>
      <t>2</t>
    </r>
    <r>
      <rPr>
        <b/>
        <sz val="11"/>
        <color theme="1"/>
        <rFont val="Arial"/>
        <family val="2"/>
      </rPr>
      <t xml:space="preserve"> kose krovne ploče, a u cenu je uračunat utovar i odvoz razbijenih krovnih slojeva (šuta) i odvoz na gradsku deponiju.</t>
    </r>
  </si>
  <si>
    <t>K.3.1.16.</t>
  </si>
  <si>
    <r>
      <t>Uklanjanje postojeće hirdoizolacije zajedno sa daščanom oplatom. Uklanjanjem voditi računa da se ne oštete krovni vezači radi postavljanja nove daščane oplate. Obračunava se po m</t>
    </r>
    <r>
      <rPr>
        <b/>
        <vertAlign val="superscript"/>
        <sz val="11"/>
        <color theme="1"/>
        <rFont val="Arial"/>
        <family val="2"/>
      </rPr>
      <t>2</t>
    </r>
    <r>
      <rPr>
        <b/>
        <sz val="11"/>
        <color theme="1"/>
        <rFont val="Arial"/>
        <family val="2"/>
      </rPr>
      <t xml:space="preserve"> kose krovne površine, a u cenu je uračunat utovar i odvoz razbijenih krovnih slojeva (šuta) i odvoz na gradsku deponiju.</t>
    </r>
  </si>
  <si>
    <t>K.3.1.17.</t>
  </si>
  <si>
    <r>
      <t>Uklanjanje i demonrtaža postojećih horizontalnih oluka. Obračunava se po m</t>
    </r>
    <r>
      <rPr>
        <b/>
        <vertAlign val="superscript"/>
        <sz val="11"/>
        <color theme="1"/>
        <rFont val="Arial"/>
        <family val="2"/>
      </rPr>
      <t>1</t>
    </r>
    <r>
      <rPr>
        <b/>
        <sz val="11"/>
        <color theme="1"/>
        <rFont val="Arial"/>
        <family val="2"/>
      </rPr>
      <t xml:space="preserve"> olučne cevi, a cenom je obuhvaćena demontaža, utovar i odvoz na gradsku deponiju</t>
    </r>
  </si>
  <si>
    <t>K.3.1.18.</t>
  </si>
  <si>
    <r>
      <t>Uklanjanje i demonrtaža postojećih vertikalnih oluka. Obračunava se po m</t>
    </r>
    <r>
      <rPr>
        <b/>
        <vertAlign val="superscript"/>
        <sz val="11"/>
        <color theme="1"/>
        <rFont val="Arial"/>
        <family val="2"/>
      </rPr>
      <t>1</t>
    </r>
    <r>
      <rPr>
        <b/>
        <sz val="11"/>
        <color theme="1"/>
        <rFont val="Arial"/>
        <family val="2"/>
      </rPr>
      <t xml:space="preserve"> olučne cevi, a cenom je obuhvaćena demontaža, utovar i odvoz na gradsku deponiju</t>
    </r>
  </si>
  <si>
    <t>K.3.1.19.</t>
  </si>
  <si>
    <t>Uklanjanje postojeće termoizolacije od tvrdopresovanog tervola između krovnih vezača. Uklanjanje izvršiti pažljivo da se ne oštete</t>
  </si>
  <si>
    <r>
      <t>krovni vezači zbog ugradnje nove termoizolacije prema EEE. Obračunava se po m</t>
    </r>
    <r>
      <rPr>
        <b/>
        <vertAlign val="superscript"/>
        <sz val="11"/>
        <color theme="1"/>
        <rFont val="Arial"/>
        <family val="2"/>
      </rPr>
      <t>2</t>
    </r>
    <r>
      <rPr>
        <b/>
        <sz val="11"/>
        <color theme="1"/>
        <rFont val="Arial"/>
        <family val="2"/>
      </rPr>
      <t xml:space="preserve"> uklonjene termoizolacije, a cenom je obuhvaćeno uklanjanje, utovar i odvoz na gradsku deponiju.</t>
    </r>
  </si>
  <si>
    <t>K.3.1.20.</t>
  </si>
  <si>
    <r>
      <t>Uklanjanje krovnih vezača koji su oštećeni nakon otvaranja krova 20% od površine krova. Uklanjanje izvršiti pažljivo da se ne ošteti krovna ploča. Obračunava se po m</t>
    </r>
    <r>
      <rPr>
        <b/>
        <vertAlign val="superscript"/>
        <sz val="11"/>
        <color theme="1"/>
        <rFont val="Arial"/>
        <family val="2"/>
      </rPr>
      <t>2</t>
    </r>
    <r>
      <rPr>
        <b/>
        <sz val="11"/>
        <color theme="1"/>
        <rFont val="Arial"/>
        <family val="2"/>
      </rPr>
      <t xml:space="preserve"> uklonjenih krovnih vezača, a cenom je obuhvaćena demontaža, utovar i odvoz na gradsku deponiju.</t>
    </r>
  </si>
  <si>
    <t>K.3.1.21.</t>
  </si>
  <si>
    <t>Obijanje maltera sa različitih mesta i različitih površina s dela fasade objekta koji je ukupne visine do 8,0m. i  dela sa unutrašnjih zidova. U cenu ove pozicije pored radova iz opšteg opisa treba uračunati i upotrebu potrebne skele i ostalih sredstava i opreme potrebne za obavljanje ovog posla.Po ovoj poziciji treba sa fasade obiti sve površine "podluburenog" maltera sve dok se ne dođe do zdravog maltera.</t>
  </si>
  <si>
    <t>K.3.1.22.</t>
  </si>
  <si>
    <t>Špaklovanje Kompletnih zidnih i podnih površina u objektu radi potrebne pripreme zida za gletovanje i završno bojenje.</t>
  </si>
  <si>
    <t>Poreska osnovica za poziciju K.3.1:</t>
  </si>
  <si>
    <t>Porez na dodatu vrednost za poziciju G.3.1:</t>
  </si>
  <si>
    <t>Ukupna cena za poziciju G.3.1:</t>
  </si>
  <si>
    <t>K.3.2.  RADOVI NA IZRADI NOVOG KROVNOG POKRIVAČA</t>
  </si>
  <si>
    <t>RADOVI NA IZRADI NOVOG KROVNOG POKRIVAČA</t>
  </si>
  <si>
    <t>K.3.2.1.</t>
  </si>
  <si>
    <r>
      <t>Nabavka potrebne građe po dimenzijama kao i ostalog potrebnog materijala i zamena dotrajalih t. j. oštećenih delova drvene krovne konstrukcije krova višeg i nižeg dela. Evidentiranje drvene konstrukcije koja treba da se zameni biće tačno utvrđena i specificirana po demontaži krovnog pokrivača. Obračunava se po m</t>
    </r>
    <r>
      <rPr>
        <b/>
        <vertAlign val="superscript"/>
        <sz val="11"/>
        <color theme="1"/>
        <rFont val="Arial"/>
        <family val="2"/>
      </rPr>
      <t>2</t>
    </r>
    <r>
      <rPr>
        <b/>
        <sz val="11"/>
        <color theme="1"/>
        <rFont val="Arial"/>
        <family val="2"/>
      </rPr>
      <t xml:space="preserve"> horizontalne projekcije krovne površine sa svim pratećim elementima.</t>
    </r>
  </si>
  <si>
    <t>U cenu ove pozicije uračunati sav potreban materijal (grede, letve, daske, spojni materijal) , rad na demontaži oštećenih delova krovne konstrukcije, utovar u transportno sredstvo i odvoz na deponiju do 30km.</t>
  </si>
  <si>
    <r>
      <t xml:space="preserve">       m</t>
    </r>
    <r>
      <rPr>
        <b/>
        <vertAlign val="superscript"/>
        <sz val="11"/>
        <color theme="1"/>
        <rFont val="Arial"/>
        <family val="2"/>
      </rPr>
      <t>2</t>
    </r>
  </si>
  <si>
    <t>K.3.2.2.</t>
  </si>
  <si>
    <t>K.3.2.3.</t>
  </si>
  <si>
    <t>Postavljanje hidroizolacije krova 'Kondor' ili slično, preko daščane pologe, a koji se postavlja prema uputstvu proizvođača.</t>
  </si>
  <si>
    <r>
      <t>Obračunava se po m</t>
    </r>
    <r>
      <rPr>
        <b/>
        <vertAlign val="superscript"/>
        <sz val="11"/>
        <color theme="1"/>
        <rFont val="Arial"/>
        <family val="2"/>
      </rPr>
      <t>2</t>
    </r>
    <r>
      <rPr>
        <b/>
        <sz val="11"/>
        <color theme="1"/>
        <rFont val="Arial"/>
        <family val="2"/>
      </rPr>
      <t xml:space="preserve"> postavljene hidroizolacije, a cenom je obuhvaćena nabavka, dopremanje, ugradnja kao i spojna sredstva.</t>
    </r>
  </si>
  <si>
    <t>K.3.2.4.</t>
  </si>
  <si>
    <t>K.3.2.5.</t>
  </si>
  <si>
    <t>Pokrivanje krova trapezastim čeličnim pocinkovanim plastificiranim limom TP237/35 debljine 0.7 mm preko nosećih drvenih gredica dimenzija 6/6 cm. Ovom pozicijom obuhvaćene su sve opšivke kao i snegobrani</t>
  </si>
  <si>
    <t>K.3.2.6.</t>
  </si>
  <si>
    <t>Nabavka, izrada, transport i montaža visećeg oluka polukružnog preseka od pocinkovanog plastificiranog lima d = 0,55mm širine 15cm, razvijene širine do 50cm, sa svim potrebnim spojnim sredstvima u kukama nosačima oluka.</t>
  </si>
  <si>
    <t>K.3.2.7.</t>
  </si>
  <si>
    <t>Nabavka, izrada, transport i montaža odvodnih olučnih vertikala kružnog preseka, prečnika 14 cm od pocinkovanog plastificiranog  lima 0.55 mm razvijene širine do 50cm sa potrebnim obujmicama na razmaku od 3m.</t>
  </si>
  <si>
    <r>
      <t>Obračun po m</t>
    </r>
    <r>
      <rPr>
        <b/>
        <vertAlign val="superscript"/>
        <sz val="11"/>
        <color theme="1"/>
        <rFont val="Arial"/>
        <family val="2"/>
      </rPr>
      <t>1</t>
    </r>
    <r>
      <rPr>
        <b/>
        <sz val="11"/>
        <color theme="1"/>
        <rFont val="Arial"/>
        <family val="2"/>
      </rPr>
      <t xml:space="preserve"> Kompletno postavljenog oluka, a cenom je obuhvaćena nabavka, dopremanje nagardilište i ugradnja</t>
    </r>
  </si>
  <si>
    <t>K.3.2.8.</t>
  </si>
  <si>
    <t xml:space="preserve">Opšivanje strehe i venca ispod oluka pocinkovanim plastificiranim  limom debljine d=0.55mm, razvijene širine do 60cm. </t>
  </si>
  <si>
    <r>
      <t>Obračunava se  po m</t>
    </r>
    <r>
      <rPr>
        <b/>
        <vertAlign val="superscript"/>
        <sz val="11"/>
        <color theme="1"/>
        <rFont val="Arial"/>
        <family val="2"/>
      </rPr>
      <t>1</t>
    </r>
    <r>
      <rPr>
        <b/>
        <sz val="11"/>
        <color theme="1"/>
        <rFont val="Arial"/>
        <family val="2"/>
      </rPr>
      <t xml:space="preserve"> ugrađene opšivke, a cenom je obuhvaćena nabavka, dopremanje na gradilište ugradnja i spojna sredstva.</t>
    </r>
  </si>
  <si>
    <t>K.3.2.9.</t>
  </si>
  <si>
    <t xml:space="preserve">Opšivka sol banaka R.Š. 25cm pocinkovanim plastificiranim  limom debljine d=0.55mm, razvijene širine do 60cm. </t>
  </si>
  <si>
    <t>K.3.2.10.</t>
  </si>
  <si>
    <t xml:space="preserve">Opšivka betonske nadstrešnice  pocinkovanim plastificiranim  limom debljine d=0.55mm,  </t>
  </si>
  <si>
    <t>Poreska osnovica za poziciju K.3.2 :</t>
  </si>
  <si>
    <t>Porez na dodatu vrednost za poziciju K.3.2 :</t>
  </si>
  <si>
    <t>Ukupna cena za poziciju K.3.2 :</t>
  </si>
  <si>
    <t>K.3.3.  KERAMIČARSKI RADOVI</t>
  </si>
  <si>
    <t>K.3.3.1.</t>
  </si>
  <si>
    <t>Postavljanje podnih kiselo-otpornih keramičkih pločica u akubateriji i predprostoru akubaterije. Pločice su domaće proizvodnje, I klase u tonu po izboru investitora. Pločice postaviti na lepak u svemu prema uputstvu proizvođača. Ovom pozicijom obuhvaćena je i priprema podloge i izrada nove košuljice ako se ustanovi da je postojeća dosta oštećena.</t>
  </si>
  <si>
    <t>K.3.3.2.</t>
  </si>
  <si>
    <t>Postavljanje zidnih kiselo-otpornih keramičkih pločica u akubateriji i predprostoru akubaterije. Pločice postaviti u visini od 3m. Pločice su domaće proizvodnje, I klase u tonu po izboru investitora. Pločice postaviti u svemu prema uputstvu proizvođača. Ovom pozicijom obuhvaćena je i priprema podloge.</t>
  </si>
  <si>
    <t>K.3.3.3.</t>
  </si>
  <si>
    <t>Postavljanje podnih keramičkih pločica u sanitarnom bloku sprata, domaće proizvodnje, I klase u tonu po izboru investitora. Pločice postaviti na lepak. Pločice postaviti u svemu prema uputstvu proizvođača. Ovom pozicijom obuhvaćena je i priprema podloge kao i izrada nove košuljice ako se ustanovi da je postojeća dosta oštećena. Takođe ovom pozicijom su obuhvaćene i sve ugaone i prelazne lajsne. Obračunava se po m2 Komplet postavljenih pločica, a cenom je obuhvaćen sav rad i dodatni materijal.</t>
  </si>
  <si>
    <t>K.3.3.4.</t>
  </si>
  <si>
    <t>Postavljanje zidnih keramičkih pločica u sanitarnom bloku sprata. Ovom pozicijom je obuhvaćena i obrada kanalizacionih vertikala prvo vlagootpornim gips katron pločama pa keramičkim pločicama Pločice su domaće proizvodnje, I klase u tonu po izboru investitora. Pločice postaviti na lepku u svemu prema uputstvu proizvođača. Ovom pozicijom obuhvaćena je i priprema podloge. Takođe ovom pozicijom su obuhvaćene i sve ugaone i prelazne lajsne. Obračunava se po m2 Komplet postavljenih pločica, a cenom je obuhvaćen sav rad i dodatni materijal.</t>
  </si>
  <si>
    <t>Poreska osnovica za poziciju K.3.3. :</t>
  </si>
  <si>
    <t>Porez na dodatu vrednost za poziciju K.3.3. :</t>
  </si>
  <si>
    <t>Ukupna cena za poziciju K.3.3. :</t>
  </si>
  <si>
    <t>K.3.4.  MOLERSKO FARBARSKI RADOVI</t>
  </si>
  <si>
    <t>K.3.4.1.</t>
  </si>
  <si>
    <t>Bojenje unutrašnjih zidova disperzivnom bojom u dva sloja, u tonu po izboru investitora (fabrički napravljena boja), a u svemu prema uputstvu proizvođača boje. Ovom pozicijom je obuhvaćeno struganje postojeće boje u pojedinim prostorijama, krpljenje rupa i pukotina na oštećenim delovima zida, kao i gletovanje. PriliKom bojenja i gletovanja zidova postupiti u svemu prema uputstvu proizvođača boje.</t>
  </si>
  <si>
    <t>Obračun po m2 Komplet obojenog zida, a cenom je obuhvaćen Kompletan rad i materijal.</t>
  </si>
  <si>
    <r>
      <t xml:space="preserve">     m</t>
    </r>
    <r>
      <rPr>
        <b/>
        <vertAlign val="superscript"/>
        <sz val="11"/>
        <color rgb="FF000000"/>
        <rFont val="Arial"/>
        <family val="2"/>
      </rPr>
      <t>2</t>
    </r>
  </si>
  <si>
    <t>K.3.4.2.</t>
  </si>
  <si>
    <t>Bojenje plafona disperzivnom bojom u dva sloja u tonu po izboru investitora (fabrički napravljena boja), a u svemu prema uputstvu proizvođača boje. Ovom pozicijom je obuhvaćeno struganje postojeće boje u pojedinim prostorijama, krpljenje rupa i pukotina na oštećenim delovima zida, kao i gletovanje. PriliKom bojenja i gletovanja zidova postupiti u svemu prema uputstvu proizvođača boje. Obračun po m2 Komplet obojenog plafona, a cenom je obuhvaćen Kompletan rad i materijal.</t>
  </si>
  <si>
    <t>K.3.4.3.</t>
  </si>
  <si>
    <t>Bojenje plafona akubaterije kiselo-otpornom bojom u dva sloja u tonu po izboru investitora. Ovom pozicijom je obuhvaćeno i gletovanje.  Obračun po m2 Komplet završenog plafona, a cenom je obuhvaćen Kompletan rad i materijal.</t>
  </si>
  <si>
    <t>K.3.4.4.</t>
  </si>
  <si>
    <t>Obrada dela fasadnog zida iznad trotoara do fasadne obloge plastičnim malterom u boji po izboru investitora. Obračun po m2 obrađene fasade.</t>
  </si>
  <si>
    <t>Krpljenje rupa i pukotina obračunava se kao 30% ukupne površine zidova i plafona. Ovom pozicijom je je obuhvaćeno kitovanje pukotina.</t>
  </si>
  <si>
    <t>Impregnirati i presvući disperzivni kit 3 puta Obračunava sa po m2  Komplet iskpljenih rupa i pukotina a cenom je obuhvaćen Kompletan rad i materijal.</t>
  </si>
  <si>
    <t>Poreska osnovica za poziciju K.3.4. :</t>
  </si>
  <si>
    <t>Porez na dodatu vrednost za poziciju K.3.4. :</t>
  </si>
  <si>
    <t>Ukupna cena za poziciju K.3.4. :</t>
  </si>
  <si>
    <t>K.3.5.  PODOPOLAGAČKI RADOVI</t>
  </si>
  <si>
    <t>K.3.5.1.</t>
  </si>
  <si>
    <t>Isporuka i ugradnja laminatnog poda prve klase kvaliteta AC33 preko odgovarajuće, plivajuće podloge. U cenu ulaze i odgovarajuće obodne zidne lajsne i prelazne na spoju sa drugim vrstama poda.</t>
  </si>
  <si>
    <t>K.3.5.2.</t>
  </si>
  <si>
    <t>Isporuka i ugradnja antistatik Vinflex-poda, upotrebom odgovarajućeg lepka na postojećoj podlozi. U cenu ove pozicije uračunati čišćenje podloge i propremu za lepljenje novo predviđenog poda.</t>
  </si>
  <si>
    <t>K.3.5.3.</t>
  </si>
  <si>
    <t>Izrada samorazlivajućeg epoksidnog poda. Pod izliti prema detaljima i upustvu proizvođača, a u tonu po izboru investitora.</t>
  </si>
  <si>
    <r>
      <t>Obračun po m</t>
    </r>
    <r>
      <rPr>
        <b/>
        <vertAlign val="superscript"/>
        <sz val="11"/>
        <color theme="1"/>
        <rFont val="Arial"/>
        <family val="2"/>
      </rPr>
      <t>2</t>
    </r>
    <r>
      <rPr>
        <b/>
        <sz val="11"/>
        <color theme="1"/>
        <rFont val="Arial"/>
        <family val="2"/>
      </rPr>
      <t xml:space="preserve"> izlivenog poda , a cenom je obuhvaćena priprema podloge,  Kompletan rad i materijal.</t>
    </r>
  </si>
  <si>
    <t>K.3.5.4.</t>
  </si>
  <si>
    <t>Sansacija postojećeg ,,Teraco’’ poda.</t>
  </si>
  <si>
    <t>Ova sanacija podrazumeva brušenje poda kalibrisanim brusevima, poliranje i završno voskiranje poda.</t>
  </si>
  <si>
    <t>Poreska osnovica za poziciju K.3.5:</t>
  </si>
  <si>
    <t>Porez na dodatu vrednost za poziciju K.3.5:</t>
  </si>
  <si>
    <t>Ukupna cena za poziciju K.3.5:</t>
  </si>
  <si>
    <t>K.3.6.  BRAVARSKI RADOVI</t>
  </si>
  <si>
    <t>K.3.6.1.</t>
  </si>
  <si>
    <t>Nabavka, transport i ugrađivanje vrata od Al eloksiranih, višeKomornih profila sa termo prekidom-sistem zaptivanja ’’EPDM’’ gumom, zastakljenih termo hermetičkim niskoemisionim staklom d=4+12+4 mm ispunjenim kriptonom. Prozore izvesti u svemu prema šemi bravarije i Elaboratom energetske efikasnosti.</t>
  </si>
  <si>
    <t>Cenom obuhvaćeno ankerisanje vrata,  dihtovanje spojeva sa zidom poliuretansKom penom, postavljanje pokrivnih lajsni, kvalitetan</t>
  </si>
  <si>
    <t>Kompletan okov i mehanizam za otvaranje i zatvaranje koji je predhodno odobren od strane projektanta, sav zaptivni i spojni materijal kao i upotreba skele. Obračunava se po Komadu Komplet ugrađenog prozora a cenom je obuhvaćen Kompletan rad</t>
  </si>
  <si>
    <t>i materijal.</t>
  </si>
  <si>
    <t>Dvokrilna vrata vel. 250x200 cm  po širini podeljena na četiri vertikalne podele od čega su dva bočna fiksna dela širine po 40cm a  srednji deo predstavljaju dvokrilna vrata od kojih se jedan deo koristi za ulazak u objekat, a drugi deo se koristi po potrebi.Sama dvokrilna vrata su po visini podeljena na dva zastakljena dela visine po 80cm i punim parapetom visine 40cm sa ispunom termoizolacijom  i oblogom od eloksiranog Aluminijuma</t>
  </si>
  <si>
    <t>K.3.6.2.</t>
  </si>
  <si>
    <t>Dvokrilna vrata vel. 205x200 cm  sa ispunom termoizolacijom  i oblogom od eloksiranog Aluminijuma</t>
  </si>
  <si>
    <t>K.3.6.3.</t>
  </si>
  <si>
    <t>Dvokrilna vrata vel. 205x90 cm  sa ispunom termoizolacijom  i oblogom od eloksiranog Aluminijuma</t>
  </si>
  <si>
    <t>K.3.6.4.</t>
  </si>
  <si>
    <t>Izrada i ugradnja prozora od PVC profila za građevinsku bravariju , a u svemu prema šemi bravarije i po uzoru na već deo zamenjenih prozora Prozori su sa poboljšanim termoprekidom i zastakljeni su niskoemisionim dvostrukim staklom 4+12+4 . Ovom pozicijom obuhvaćena je i izrada okapnice od eloksiranog lima sa spoljne strane, a sa unutrašnje dvrenom dasKom u tonu po izboru investitora.</t>
  </si>
  <si>
    <t>Snabdeti odgovarajućim okovom za otvaranje. Obračun po Komadu ugrađenih prozora, a cenom je obuhvaćena nabavka, dopremanje na gardilište i ugradnja. Prozor –svetlarnik (duž celog dela fasade) dužine 18,1m visine 70cm sa ukupno 14 polja (13 vertikalnih podela) od kojih su dva sa sa ispunom žaluzinama i snabdevena  aluminijumskom mrežicom sa zadnje strane , a ostala su zastakljena (12) i polovina je fiksno (6) a polovina se(6) se otvara na ventus. Obračun po m2 Kompletno urađenog i namontiranog prozora-svetlarnika.</t>
  </si>
  <si>
    <t>K.3.6.5.</t>
  </si>
  <si>
    <t>Snabdeti odgovarajućim okovom za otvaranje. Obračun po Komadu ugrađenih prozora, a cenom je obuhvaćena nabavka, dopremanje na gardilište i ugradnja. Prozor –svetlarnik (duž celog dela fasade) dužine 8m visine 70cm sa ukupno 6 polja (5 vertikalnih podele) od kojih su tri  fiksna  a tri se otvaraju  na ventus. Obračun po m2 Kompletno urađenog i namontiranog prozora-svetlarnika.</t>
  </si>
  <si>
    <t>K.3.6.6.</t>
  </si>
  <si>
    <t>Nabavka, izrada, transport i ugradnja bravarskih elemenata za kanale u podu, ivični ugaonici u svemu prema projektu. Svi delovi se farbaju dva puta osnovnom i dva puta završnom bojom u tonu po izboru investitora.</t>
  </si>
  <si>
    <t>Obračun po kg ugradjenog profila, a cenom je obuhvacen sav rad i materijal.</t>
  </si>
  <si>
    <t xml:space="preserve">Ivični ugaonik, 50x50x5 i 30x30x3   </t>
  </si>
  <si>
    <t>K.3.6.7.</t>
  </si>
  <si>
    <t>Nabavka, izrada, transport i ugradnja bravarskih elemenata za kanale u podu, poklopne ploče od rebrastog lima, rešetke u AKU bateriji  i dr,  u svemu prema projektu. Svi delovi se farbaju dva puta osnovnom i dva puta završnom bojom u tonu po izboru investitora.</t>
  </si>
  <si>
    <t>Poreska osnovica za poziciju K.3.6. :</t>
  </si>
  <si>
    <t>Porez na dodatu vrednost za poziciju K.3.6. :</t>
  </si>
  <si>
    <t>Ukupna cena za poziciju K.3.6. :</t>
  </si>
  <si>
    <t>K.3.7.  FASADERSKI RADOVI</t>
  </si>
  <si>
    <t>FASADERSKI RADOVI</t>
  </si>
  <si>
    <t>K.3.7.1.</t>
  </si>
  <si>
    <t>Nabavka potrebnog materijala i izrada termo fasade demit ili slične u debljini od 15cm upotrebom fasadne kamene vune, građevinskog lepka i mrežice.</t>
  </si>
  <si>
    <t>Ova pozicija obuhvata i završnu obradu fasade upotrebom dekorativnog fasadnog maltera (slično tipu Bekament ful 1,5) i završno bojenje fasade (sa odvajanjem pojedinih površina) fasadnom bojom na vodenoj bazi.</t>
  </si>
  <si>
    <t>K.3.7.2.</t>
  </si>
  <si>
    <t>Obrada špaletni po izvršenoj ugradni bravarije prozora i vrata.</t>
  </si>
  <si>
    <t>Obrada se vrši upotrebom produžnog maltera, građevinskog lepka, tvrdo presovanog stiropora i mrežice staklenog voala.</t>
  </si>
  <si>
    <t>Širina špaletne od 10 - 50cm</t>
  </si>
  <si>
    <t>K.3.7.3.</t>
  </si>
  <si>
    <r>
      <t>Nabavka, postavljanje i izrada sokle od stirodura debljine 2cm , mrežice i plastičnog maltera (kulijea) u tonu po izboru investitora. Soklu izvesti u svemu prema detaljima proizvođača kontakt fasade. Obračun po m</t>
    </r>
    <r>
      <rPr>
        <b/>
        <vertAlign val="superscript"/>
        <sz val="11"/>
        <color theme="1"/>
        <rFont val="Arial"/>
        <family val="2"/>
      </rPr>
      <t>2</t>
    </r>
    <r>
      <rPr>
        <b/>
        <sz val="11"/>
        <color theme="1"/>
        <rFont val="Arial"/>
        <family val="2"/>
      </rPr>
      <t xml:space="preserve"> Komplet postavljene sokle, a cenom je obuhvaćen, Kompletan rad, materijal i spojna sredstva.</t>
    </r>
  </si>
  <si>
    <r>
      <t xml:space="preserve">   m</t>
    </r>
    <r>
      <rPr>
        <b/>
        <vertAlign val="superscript"/>
        <sz val="11"/>
        <color rgb="FF000000"/>
        <rFont val="Arial"/>
        <family val="2"/>
      </rPr>
      <t>2</t>
    </r>
    <r>
      <rPr>
        <b/>
        <sz val="11"/>
        <color rgb="FF000000"/>
        <rFont val="Arial"/>
        <family val="2"/>
      </rPr>
      <t xml:space="preserve"> </t>
    </r>
  </si>
  <si>
    <t>Poreska osnovica za poziciju K.3.7 :</t>
  </si>
  <si>
    <t>Porez na dodatu vrednost za poziciju K.3.7 :</t>
  </si>
  <si>
    <t>Ukupna cena za poziciju K.3.7 :</t>
  </si>
  <si>
    <t>K.3.8.  RAZNI RADOVI</t>
  </si>
  <si>
    <t>K.3.8.1.</t>
  </si>
  <si>
    <t>Popravka dela podova sa kojih je skinuta podna obloga upotrebom građevinskog lepka .</t>
  </si>
  <si>
    <r>
      <t xml:space="preserve">        </t>
    </r>
    <r>
      <rPr>
        <b/>
        <sz val="11"/>
        <color theme="1"/>
        <rFont val="Arial"/>
        <family val="2"/>
      </rPr>
      <t>m</t>
    </r>
    <r>
      <rPr>
        <b/>
        <vertAlign val="superscript"/>
        <sz val="11"/>
        <color theme="1"/>
        <rFont val="Arial"/>
        <family val="2"/>
      </rPr>
      <t>2</t>
    </r>
  </si>
  <si>
    <t>K.3.8.2.</t>
  </si>
  <si>
    <t>Nabavka i postavljanje venecijanera na prozorima u prostoriji kontrolne sale u tonu po izboru investitora. Venecijanere postaviti prema upustvima proizvođača.</t>
  </si>
  <si>
    <r>
      <t>Obračun po m</t>
    </r>
    <r>
      <rPr>
        <b/>
        <vertAlign val="superscript"/>
        <sz val="11"/>
        <color theme="1"/>
        <rFont val="Arial"/>
        <family val="2"/>
      </rPr>
      <t>2</t>
    </r>
    <r>
      <rPr>
        <b/>
        <sz val="11"/>
        <color theme="1"/>
        <rFont val="Arial"/>
        <family val="2"/>
      </rPr>
      <t xml:space="preserve"> postavljenih venecijanera, a cenom je obuhvaćen sav potreban matrijal i rad. </t>
    </r>
  </si>
  <si>
    <t>K.3.8.3.</t>
  </si>
  <si>
    <t>Nabavka i ugradnja kofice prečnika 40-40cm izrađene od plastike otporne na kiselinu radi postavljljanja u AKU bateriju.</t>
  </si>
  <si>
    <t>K.3.8.4.</t>
  </si>
  <si>
    <t xml:space="preserve">Betoniranje trotoara (preko postojećih) debljine d=10cm od armiranog betona marKom betona MB20, sa istovremenom izradom cementne košuljice, i dilatacionim fugama zalivenih asfaltom na razmaku od 1,5 m. Beton je na sloju šljunka 10 cm. Trotoar je u nagibu 2% prema terenu. </t>
  </si>
  <si>
    <t>K.3.8.5.</t>
  </si>
  <si>
    <t>Zatvaranje zidanjem postojećih vrata u zidu debljine 30cm u prostoriji sopstvene potrošnje na spratu “Ytongom“. Otvor zazidati u svemu</t>
  </si>
  <si>
    <t>prema tehni;Kom uputstvu proizvođača Ytong-a. Ovom pozicijom obuhvaćeno je i malterianje otvora tako da sa postojećim zidom predsatvlja jedinstvenu celinu. Obračun po m3 gotovog zida, a cenom je obuhvaćena nabavka, dopremanje na gradilište, istovar i ugradnja sa svim predradnjama i pratećim materijalom, kao i upotreba skele</t>
  </si>
  <si>
    <t>K.3.8.6.</t>
  </si>
  <si>
    <t>Demontaža i ponovna motaža metalnih penjalica koje vode na krov. Demontažu izvesti pažljivo radi ponovne montaže. Postojeće penjalice očistiti od korozije peskarenjem i bojiti dva puta osnovnom i dva puta završnom bojom u tonu metalik. Obračunava se Komadu ugrađenih penjalica a cenom je obuhvaćen Komnpletan rad materijal i spojna sredstva.</t>
  </si>
  <si>
    <t>K.3.8.7.</t>
  </si>
  <si>
    <t>Čišćenje i skidanje korozije na stepenišnoj ogradi. Nakon čišćenja i uklanjanja korozije postojeću bravarsku ogradu bojiti dva puta osnovnom i dva puta završnom bojom ton metalik. Obracunava se po m’ Kompletno obojene ograde, a cenom je obuhvaćen Kompletan rad</t>
  </si>
  <si>
    <t>Poreska osnovica za poziciju K.3.8 :</t>
  </si>
  <si>
    <t>Porez na dodatu vrednost za poziciju K.3.8 :</t>
  </si>
  <si>
    <t>Ukupna cena za poziciju K.3.8 :</t>
  </si>
  <si>
    <t>K.3.9.  VODOVOD, KANALIZACIJA, SANITARIJA, SANITARNA ARMATURA I OPREMA</t>
  </si>
  <si>
    <t>Vodovod, kanalizacija, sanitarija, sanitarna armatura i oprema</t>
  </si>
  <si>
    <t>K.3.9.1.</t>
  </si>
  <si>
    <t>Nabavka i ugradnja dozatora za sapun tip „UNIONCLIN“ INOX šifra 26, zapremine 0.8l ili slično. Dozatori se montiraju na zid.</t>
  </si>
  <si>
    <t>K.3.9.2.</t>
  </si>
  <si>
    <t>Nabavka i ugradnja nosača rolni za papir „UNIONCLIP“ INOX šifra 20 ili slično za WC. Nosači se montiraju na zid.</t>
  </si>
  <si>
    <t>K.3.9.3.</t>
  </si>
  <si>
    <t>Nabavka četke za WC „UNIONCLIP“ INOX šifra 67 ili slično.</t>
  </si>
  <si>
    <t>K.3.9.4.</t>
  </si>
  <si>
    <t>Nabavka i montaža – zamena postojećeg Komplet umivaonika od keramike, dimenzija 60x40cm, domaće  proizvodnje I klase sa sa hromiranom jednoručnom dubećom (za montažu na lavabou) baterijom za toplu i hladnu vodu, hromiranim sifonom, sušačem ruku, ogledalom i etažerom.</t>
  </si>
  <si>
    <t>Umivaonik za zid pričvrstitio dgovarajućim tiplovima i mesinganim šrafovima, a preko podmetača od gume. Umivaonik povezati odvodom hromiranim sifonom prečnika Ø32mm sa rozetom, čepom i lancem. Umivaonik naručiti po izboru projektanta.</t>
  </si>
  <si>
    <t>K.3.9.5.</t>
  </si>
  <si>
    <t xml:space="preserve">Nabavka i postavljanje – zamena postojeće hromirane jednoručne zidne tuš baterije za toplu i hladnu vodu u tuš kabini.  </t>
  </si>
  <si>
    <t>K.3.9.6.</t>
  </si>
  <si>
    <t>Nabavka i montaža- zamena postojeće WC šolje, tipa Simplon, domaće proizvodnje I klase. Spoj WC šolje sa kanalizacionom mrežom uraditi sa „GENZLOM“ i odgovarajućim kitom da bude dihtovan 100%. Šolju preko gumenih podmetača učvrstiti mesinganim šrafovima i priključiti na postojeći vodokotlić, sa šoljom odgovarajućom cevi i gumenom manžetnom. Postaviti poklopac za šolju od medijapana ili punog drveta. Boju šolje i opreme naručiti po izboru Naručioca.</t>
  </si>
  <si>
    <t>Obračun po Komadu šolje, Komplet ugrađene šolje.</t>
  </si>
  <si>
    <t xml:space="preserve">  Kom</t>
  </si>
  <si>
    <t>K.3.9.7.</t>
  </si>
  <si>
    <t xml:space="preserve">Demontaža tuš kade. </t>
  </si>
  <si>
    <t>Pažljiva demontaža emajlirane uzidane tuš kade 70/70cm da bi se ponovo montirala. Obračun po demontiranoj kadi.</t>
  </si>
  <si>
    <t>K.3.9.8.</t>
  </si>
  <si>
    <t xml:space="preserve">Rušenje zida od opeke. </t>
  </si>
  <si>
    <r>
      <t>Rušenje zida  od opeke d=7 cm u produžnom malteru kojim je uzidana kada i odvoženje šuta na deponiju. Obračun po m</t>
    </r>
    <r>
      <rPr>
        <b/>
        <vertAlign val="superscript"/>
        <sz val="11"/>
        <color theme="1"/>
        <rFont val="Arial"/>
        <family val="2"/>
      </rPr>
      <t>2</t>
    </r>
    <r>
      <rPr>
        <b/>
        <sz val="11"/>
        <color theme="1"/>
        <rFont val="Arial"/>
        <family val="2"/>
      </rPr>
      <t>.</t>
    </r>
  </si>
  <si>
    <t>K.3.9.9.</t>
  </si>
  <si>
    <r>
      <t>Kanalizacione cevi</t>
    </r>
    <r>
      <rPr>
        <b/>
        <sz val="12"/>
        <color theme="1"/>
        <rFont val="Times New Roman"/>
        <family val="1"/>
      </rPr>
      <t xml:space="preserve"> </t>
    </r>
    <r>
      <rPr>
        <b/>
        <sz val="11"/>
        <color theme="1"/>
        <rFont val="Arial"/>
        <family val="2"/>
      </rPr>
      <t>Ø75mm</t>
    </r>
  </si>
  <si>
    <r>
      <t>Nabavka, transport i ugrađivanje  kanalizacionih cevi od tvrdog PVC-a i fasonskih Komada. Cevi i fasonski Komadi spajaju se utisnim naglavKom sa gumenim dihtungom i zalepe tankim slojem PVC lepka. U cenu je uračunato povezivanje horizontalnog razvoda na postojeći odvod od umivaonika preko klizne spojke. Obračun po m</t>
    </r>
    <r>
      <rPr>
        <b/>
        <vertAlign val="superscript"/>
        <sz val="11"/>
        <color theme="1"/>
        <rFont val="Arial"/>
        <family val="2"/>
      </rPr>
      <t>1</t>
    </r>
    <r>
      <rPr>
        <b/>
        <sz val="11"/>
        <color theme="1"/>
        <rFont val="Arial"/>
        <family val="2"/>
      </rPr>
      <t xml:space="preserve"> Komplet izvedene pozicije.</t>
    </r>
  </si>
  <si>
    <t>K.3.9.10.</t>
  </si>
  <si>
    <r>
      <t>Kanalizacione cevi</t>
    </r>
    <r>
      <rPr>
        <b/>
        <sz val="12"/>
        <color theme="1"/>
        <rFont val="Times New Roman"/>
        <family val="1"/>
      </rPr>
      <t xml:space="preserve"> </t>
    </r>
    <r>
      <rPr>
        <b/>
        <sz val="11"/>
        <color theme="1"/>
        <rFont val="Arial"/>
        <family val="2"/>
      </rPr>
      <t>Ø50mm</t>
    </r>
  </si>
  <si>
    <t>K.3.9.11.</t>
  </si>
  <si>
    <t>Demontaža kanalizacionog odvoda</t>
  </si>
  <si>
    <r>
      <t>Demontaža postojećeg kanalizacionog odvoda Ø50mm od tuš kade i blindiranje na mestu njegovog uliva u kanalizacionu vertikalu. Obračun po m</t>
    </r>
    <r>
      <rPr>
        <b/>
        <vertAlign val="superscript"/>
        <sz val="11"/>
        <color theme="1"/>
        <rFont val="Arial"/>
        <family val="2"/>
      </rPr>
      <t>1</t>
    </r>
    <r>
      <rPr>
        <b/>
        <sz val="11"/>
        <color theme="1"/>
        <rFont val="Arial"/>
        <family val="2"/>
      </rPr>
      <t>.</t>
    </r>
  </si>
  <si>
    <t>K.3.9.12.</t>
  </si>
  <si>
    <t>Ugradnja slivnika</t>
  </si>
  <si>
    <t>Nabavka, transport i montaža PVC slivnika Ø50mm sa livenim hromiranim rostom i sifonom. Rešetka se mora odmah fiksirati cementnim malterom i zatvoriti da se ne zapuni.</t>
  </si>
  <si>
    <t>K.3.9.13.</t>
  </si>
  <si>
    <t>Izrada otvora u betonskoj ploči</t>
  </si>
  <si>
    <t>Kernovanje otvora u betonskoj ploči prečnika 100mm za ugradnju slivnika, debljina ploče 20cm. Obračun po Kom.</t>
  </si>
  <si>
    <t>K.3.9.14.</t>
  </si>
  <si>
    <r>
      <t xml:space="preserve">Povezivanje novog kanalizacionog razvoda-cevi </t>
    </r>
    <r>
      <rPr>
        <b/>
        <sz val="11"/>
        <color theme="1"/>
        <rFont val="Calibri"/>
        <family val="2"/>
      </rPr>
      <t>Ø</t>
    </r>
    <r>
      <rPr>
        <b/>
        <sz val="11"/>
        <color theme="1"/>
        <rFont val="Arial"/>
        <family val="2"/>
      </rPr>
      <t>75 na postojeći razvod</t>
    </r>
  </si>
  <si>
    <r>
      <t xml:space="preserve">U cenu je uračunato: izrada otvora u LG cevi </t>
    </r>
    <r>
      <rPr>
        <b/>
        <sz val="11"/>
        <color theme="1"/>
        <rFont val="Calibri"/>
        <family val="2"/>
      </rPr>
      <t>Ø</t>
    </r>
    <r>
      <rPr>
        <b/>
        <sz val="11"/>
        <color theme="1"/>
        <rFont val="Arial"/>
        <family val="2"/>
      </rPr>
      <t xml:space="preserve">70, postavljanje kose račve </t>
    </r>
    <r>
      <rPr>
        <b/>
        <sz val="11"/>
        <color theme="1"/>
        <rFont val="Calibri"/>
        <family val="2"/>
      </rPr>
      <t>Ø</t>
    </r>
    <r>
      <rPr>
        <b/>
        <sz val="11"/>
        <color theme="1"/>
        <rFont val="Arial"/>
        <family val="2"/>
      </rPr>
      <t>75/75-sedla, na izvedeni otvor, premazivanje kontakta PVC račve i LG cevi silikonom, utezanje montirane račve inox šelnama. Obračun po Kom.</t>
    </r>
  </si>
  <si>
    <t>Poreska osnovica za poziciju K.3.9 :</t>
  </si>
  <si>
    <t>Porez na dodatu vrednost za poziciju K.3.9 :</t>
  </si>
  <si>
    <t>Ukupna cena za poziciju K.3.9 :</t>
  </si>
  <si>
    <t>K.4  SPOLJNE HIDROTEHNIČKE INSTALACIJE</t>
  </si>
  <si>
    <r>
      <t>K.4.1.  PRIKLJUČAK NA JAVNI VODOVODNI SISTEM ZA POTREBE NOVE HIDRANTSKE MREŽE OBJEKTA TS I RAZDVAJANJA SANITARNE I HIDRANTSKE POTROŠNJE</t>
    </r>
    <r>
      <rPr>
        <b/>
        <sz val="8"/>
        <color theme="1"/>
        <rFont val="Times New Roman"/>
        <family val="1"/>
      </rPr>
      <t> </t>
    </r>
  </si>
  <si>
    <t>Mreža vodovoda: deonica od mesta priključka na magistralni distributivni vod do vodomernog okna</t>
  </si>
  <si>
    <t>K.4.1.1</t>
  </si>
  <si>
    <t>K.4.1.2</t>
  </si>
  <si>
    <t>Planiranje dna rova prema kotama i padovima iz projekta.</t>
  </si>
  <si>
    <t>K.4.1.3</t>
  </si>
  <si>
    <t>K.4.1.4</t>
  </si>
  <si>
    <t>K.4.1.5</t>
  </si>
  <si>
    <t>Nasipanje i nabijanje dela prethodno iskopanog tla, nakon betoniranja šahte, u prostoru između betona i tla koje nije bilo zahvaćeno iskopom.</t>
  </si>
  <si>
    <t>Izlivanje sloja podložnog betona, marke MB15 (C10/15), ispod šahtova, debljine d=10cm</t>
  </si>
  <si>
    <t>Postavljanje oplate za izlivanje betona u projektovani položaj za šahtove. Pozicija obuhvata dopremanje na gradilište, čišćenje, premazivanje, postavljanje, i uklanjanje oplate nakon dostizanja potrebne čvrstoće betona.</t>
  </si>
  <si>
    <t>Obračun se vrši po kg ugrađene armature.</t>
  </si>
  <si>
    <t>Zaštita i obeležavanje trase postojeće mreže</t>
  </si>
  <si>
    <r>
      <t>Pre početka radova na iskopu za vodovodnu mrežu, potrebno je obeležiti trase postojeće mreže, u prisustvu predstavnika stručne službe KJP "IZVOR" iz Petrovca na Mlavi. Obračun po m</t>
    </r>
    <r>
      <rPr>
        <b/>
        <vertAlign val="superscript"/>
        <sz val="11"/>
        <color theme="1"/>
        <rFont val="Arial"/>
        <family val="2"/>
      </rPr>
      <t>1</t>
    </r>
    <r>
      <rPr>
        <b/>
        <sz val="11"/>
        <color theme="1"/>
        <rFont val="Arial"/>
        <family val="2"/>
      </rPr>
      <t xml:space="preserve"> obeležene trase.</t>
    </r>
  </si>
  <si>
    <t>Obeležavanje trase</t>
  </si>
  <si>
    <r>
      <t>Pre početka radova na iskopu za vodovodnu mrežu, potrebno je obeležiti novoprojektovanu trasu sa svim njenim elementima (horizontalni i vertikalni prelomi trase, vodovodne  šahte). Obračun po m</t>
    </r>
    <r>
      <rPr>
        <b/>
        <vertAlign val="superscript"/>
        <sz val="11"/>
        <color theme="1"/>
        <rFont val="Arial"/>
        <family val="2"/>
      </rPr>
      <t>1</t>
    </r>
    <r>
      <rPr>
        <b/>
        <sz val="11"/>
        <color theme="1"/>
        <rFont val="Arial"/>
        <family val="2"/>
      </rPr>
      <t xml:space="preserve"> obeležene trase.</t>
    </r>
  </si>
  <si>
    <t xml:space="preserve">Razbijanje postojećeg kolovoza i trotoara </t>
  </si>
  <si>
    <t>Anker blokovi</t>
  </si>
  <si>
    <t>PEHD vodovodne cevi (10bara)</t>
  </si>
  <si>
    <t>Tuljak sa prirubnicom</t>
  </si>
  <si>
    <t>Ispitivanje cevovoda</t>
  </si>
  <si>
    <t>Geodetsko snimanje</t>
  </si>
  <si>
    <r>
      <t>Izvršiti geodetsko snimanje izvedene vodovodne mreže. Obračun po m</t>
    </r>
    <r>
      <rPr>
        <b/>
        <vertAlign val="superscript"/>
        <sz val="11"/>
        <color theme="1"/>
        <rFont val="Arial"/>
        <family val="2"/>
      </rPr>
      <t>1</t>
    </r>
    <r>
      <rPr>
        <b/>
        <sz val="11"/>
        <color theme="1"/>
        <rFont val="Arial"/>
        <family val="2"/>
      </rPr>
      <t xml:space="preserve"> snimljene mreže.</t>
    </r>
  </si>
  <si>
    <t>Poreska osnovica za poziciju K.4.1:</t>
  </si>
  <si>
    <t>Porez na dodatu vrednost za poziciju K.4.1:</t>
  </si>
  <si>
    <t>Ukupna cena za poziciju K.4.1:</t>
  </si>
  <si>
    <t>K.4.2. SPOLJNA VODOVODNA, KANALIZACIONA I HIDRANTSKA MREŽA U KOMPLEKSU TS</t>
  </si>
  <si>
    <t>Spoljna mreža vodovoda, kanalizacije i hidrantske mreže u kompleksu TS</t>
  </si>
  <si>
    <t>K.4.2.1</t>
  </si>
  <si>
    <t>Iskop rova u zemlji III kategorije za postavljanje vodovodne mreže, širine rova 0.6m i šahti dubine do 1.5m. U jediničnu cenu iskopa uračunato je i potrebno razupiranje rova sa odbacivanjem zemlje na daljinu 1m od ivice rova.</t>
  </si>
  <si>
    <t>K.4.2.2</t>
  </si>
  <si>
    <t>K.4.2.3</t>
  </si>
  <si>
    <t>Nabijanje i nasipanje peska u rov za vodovodnu i kanalizacionu mrežu. Ispod i preko postavljenih cevi nasuti pesak debljine 10cm. Posebnu pažnju obratiti na nasipanje peska oko cevi. Pesak nasuti u vlažnom stanju i pažljivo nabiti u slojevima.</t>
  </si>
  <si>
    <t>K.4.2.4</t>
  </si>
  <si>
    <t xml:space="preserve">Zatrpavanje preostalog dela rova zemljom iz iskopa sa nabijanjem u slojevima od 20cm. Zemlju kvasiti vodom i nabijati do potpune zbijenosti. </t>
  </si>
  <si>
    <t>K.4.2.5</t>
  </si>
  <si>
    <r>
      <t xml:space="preserve">Odvoz viška zemlje na gradsku deponiju do </t>
    </r>
    <r>
      <rPr>
        <b/>
        <sz val="11"/>
        <color theme="1"/>
        <rFont val="Arial"/>
        <family val="2"/>
      </rPr>
      <t>30km.</t>
    </r>
  </si>
  <si>
    <t>K.4.2.6</t>
  </si>
  <si>
    <t>Mašinski iskop zemlje za dva šahta, do dubine 2.80m, odnosno 2.50m, sa odvozom viška tla na deponiju koju je odredio investitor, uz obezbeđivanje iskopa od obrušavanja.</t>
  </si>
  <si>
    <r>
      <t>Obračun se vrši po m</t>
    </r>
    <r>
      <rPr>
        <b/>
        <vertAlign val="superscript"/>
        <sz val="11"/>
        <color rgb="FF000000"/>
        <rFont val="Arial"/>
        <family val="2"/>
      </rPr>
      <t>3</t>
    </r>
    <r>
      <rPr>
        <b/>
        <sz val="11"/>
        <color rgb="FF000000"/>
        <rFont val="Arial"/>
        <family val="2"/>
      </rPr>
      <t xml:space="preserve"> iskopanog tla</t>
    </r>
  </si>
  <si>
    <t>K.4.2.7</t>
  </si>
  <si>
    <t>Nasipanje i nabijanje sloja šljunka, u svojstvu izravnavajućeg sloja, debljine 20cm.</t>
  </si>
  <si>
    <r>
      <t>Obračun se vrši po m</t>
    </r>
    <r>
      <rPr>
        <b/>
        <vertAlign val="superscript"/>
        <sz val="11"/>
        <color rgb="FF000000"/>
        <rFont val="Calibri"/>
        <family val="2"/>
      </rPr>
      <t>3</t>
    </r>
    <r>
      <rPr>
        <b/>
        <sz val="11"/>
        <color rgb="FF000000"/>
        <rFont val="Arial"/>
        <family val="2"/>
      </rPr>
      <t xml:space="preserve"> nasutog šljunka.</t>
    </r>
  </si>
  <si>
    <t>K.4.2.8</t>
  </si>
  <si>
    <r>
      <t>Obračun se vrši po m</t>
    </r>
    <r>
      <rPr>
        <b/>
        <vertAlign val="superscript"/>
        <sz val="11"/>
        <color rgb="FF000000"/>
        <rFont val="Calibri"/>
        <family val="2"/>
      </rPr>
      <t>3</t>
    </r>
    <r>
      <rPr>
        <b/>
        <sz val="11"/>
        <color rgb="FF000000"/>
        <rFont val="Arial"/>
        <family val="2"/>
      </rPr>
      <t xml:space="preserve"> nasutog tla.</t>
    </r>
  </si>
  <si>
    <t>K.4.2.9</t>
  </si>
  <si>
    <r>
      <t>Obračun se vrši po m</t>
    </r>
    <r>
      <rPr>
        <b/>
        <sz val="11"/>
        <color rgb="FF000000"/>
        <rFont val="Calibri"/>
        <family val="2"/>
      </rPr>
      <t>³</t>
    </r>
    <r>
      <rPr>
        <b/>
        <sz val="11"/>
        <color rgb="FF000000"/>
        <rFont val="Arial"/>
        <family val="2"/>
      </rPr>
      <t xml:space="preserve"> izlivenog betona.</t>
    </r>
  </si>
  <si>
    <t>K.4.2.10</t>
  </si>
  <si>
    <r>
      <t>Obračun se vrši po m</t>
    </r>
    <r>
      <rPr>
        <b/>
        <sz val="11"/>
        <color rgb="FF000000"/>
        <rFont val="Calibri"/>
        <family val="2"/>
      </rPr>
      <t xml:space="preserve">² </t>
    </r>
    <r>
      <rPr>
        <b/>
        <sz val="11"/>
        <color rgb="FF000000"/>
        <rFont val="Arial"/>
        <family val="2"/>
      </rPr>
      <t>postavljene oplate.</t>
    </r>
  </si>
  <si>
    <t>K.4.2.11</t>
  </si>
  <si>
    <t xml:space="preserve">Betoniranje vodomernog šahta i šahta za buster stanicu od betona MB30 (C25/30) sa armirano betonskom pločom i penjalicama. U cenu uračunati i penjalice.Debljina zidova i podne ploče je d = 20 cm, gornje ploče d = 15cm. </t>
  </si>
  <si>
    <t>K.4.2.12</t>
  </si>
  <si>
    <t>Dopremanje armature za izradu vodomerne šahte i šahte za buster stanciu na gradilište, čišćenje, skladištenje, ispravljanje, sečenje, savijanje armature prema specifikaciji iz projekta, i postavljanje u projektovani položaj, prema crtežu plana armature iz projekta.</t>
  </si>
  <si>
    <t>K.4.2.13</t>
  </si>
  <si>
    <t>Nabavka, transport i montaža tipskih liveno-gvozdenih poklopaca sa ramom za vodomerni šaht i šaht za buster stanicu, dimenzija Ø60, težine 60kg.</t>
  </si>
  <si>
    <t>K.4.2.14</t>
  </si>
  <si>
    <t>Nabavka i postavljanje PEVG cevi Ø25mm zajedno sa fitingom i materijalom za spajanje ( dve polu spojke) - za sanitarnu mrežu.</t>
  </si>
  <si>
    <t>K.4.2.15</t>
  </si>
  <si>
    <t xml:space="preserve">Nabavka i montaža propusnog ventila sa ispusnom slavinom Ø20mm za priključak PEVG cevi Ø25mm (3/4'').  Ventil mora imati atest.  </t>
  </si>
  <si>
    <t>K.4.2.16</t>
  </si>
  <si>
    <t>Nabavka i montaža PVC kanalizacionih cevi Ø150mm od tvrdog polivinilhlorida zajedno sa fazonskim komadima i materijalom za spajanje. Postaviti samo ispravne komade, koji imaju ateste. Revizione komade pravilno dihtovati sa poklopcem i gumenim dihtunzima. Postavljenu kanalizacionu mrežu ispitati na protok i padove i sačiniti zapisnik, što ulazi u cenu.</t>
  </si>
  <si>
    <t>K.4.2.17</t>
  </si>
  <si>
    <t>Izrada šahta fekalne kanalizacije betonom MB30, sa podlogom od nabijenog betona MB10.</t>
  </si>
  <si>
    <r>
      <t>Revizioni silazi su kržnog poprečnog preseka, unutrašnjeg prečnika 1.0m. Završni deo je konusni sa svetlim otvorom 0.6m. U zidove ugraditi penjalice. U cenu je ušla i obrada otvora za prodor cevi. Obračun po m</t>
    </r>
    <r>
      <rPr>
        <b/>
        <vertAlign val="superscript"/>
        <sz val="11"/>
        <color rgb="FF000000"/>
        <rFont val="Arial"/>
        <family val="2"/>
      </rPr>
      <t>1</t>
    </r>
    <r>
      <rPr>
        <b/>
        <sz val="11"/>
        <color rgb="FF000000"/>
        <rFont val="Arial"/>
        <family val="2"/>
      </rPr>
      <t xml:space="preserve"> komplet završenih silaza a cenom je obuhvaćen kompletan rad i materijal uključujući i armaturu.</t>
    </r>
  </si>
  <si>
    <r>
      <t xml:space="preserve">   m</t>
    </r>
    <r>
      <rPr>
        <b/>
        <vertAlign val="superscript"/>
        <sz val="11"/>
        <color rgb="FF000000"/>
        <rFont val="Arial"/>
        <family val="2"/>
      </rPr>
      <t>1</t>
    </r>
  </si>
  <si>
    <t>K.4.2.18</t>
  </si>
  <si>
    <t>Nabavka, transport i montaža tipskih liveno-gvozdenih poklopaca sa ramom za šaht, dimenzija Ø60cm, težine 60kg, sa ramom za ugradnju.</t>
  </si>
  <si>
    <t>K.4.2.19</t>
  </si>
  <si>
    <t>Pre početka radova na iskopu za vodovodnu mrežu, potrebno je obeležiti trasu sa svim njenim elementima (horizontalni i vertikalni prelomi trase, vod. šaht, podzemni hidranti). Obračun po m obeležene trase.</t>
  </si>
  <si>
    <t>K.4.2.20</t>
  </si>
  <si>
    <r>
      <t>Sečenje i razbijanje postojećeg betonskog platoa zbog iskopa rova za polaganje vodovodnih cevi duž projektovane trase i za izradu vodomernog šahta i buster stanice, i njegova popravka - izrada nakon završene ugradnje cevi. Obračun po m</t>
    </r>
    <r>
      <rPr>
        <b/>
        <vertAlign val="superscript"/>
        <sz val="11"/>
        <color theme="1"/>
        <rFont val="Arial"/>
        <family val="2"/>
      </rPr>
      <t>2</t>
    </r>
  </si>
  <si>
    <t>K.4.2.21</t>
  </si>
  <si>
    <t>Zatrpavanje rova šljunkom</t>
  </si>
  <si>
    <r>
      <t>Zatrpavanje rova zemljom iz iskopa u delu rova u zelenoj površini, u slojevima od po 20 cm do planirane visine uz potrebno zbijanje. Do na 1,0m od temena cevi zbijanje vršiti samo ručno. Preko 1,0m od temena cevi zbijanje je moguće i mašinski. Obracun po m</t>
    </r>
    <r>
      <rPr>
        <b/>
        <vertAlign val="superscript"/>
        <sz val="11"/>
        <color theme="1"/>
        <rFont val="Arial"/>
        <family val="2"/>
      </rPr>
      <t>3</t>
    </r>
    <r>
      <rPr>
        <b/>
        <sz val="11"/>
        <color theme="1"/>
        <rFont val="Arial"/>
        <family val="2"/>
      </rPr>
      <t>.</t>
    </r>
  </si>
  <si>
    <t>K.4.2.22</t>
  </si>
  <si>
    <t>Nabavka materijala, transport, spravljanje i ugrađivanje betona MB20 za izradu anker blokova na horizontalnim prelomima cevovoda i za oslonce cevnog razvoda u šahtovima.</t>
  </si>
  <si>
    <r>
      <t>Obračun po m</t>
    </r>
    <r>
      <rPr>
        <b/>
        <vertAlign val="superscript"/>
        <sz val="11"/>
        <color theme="1"/>
        <rFont val="Arial"/>
        <family val="2"/>
      </rPr>
      <t>3</t>
    </r>
    <r>
      <rPr>
        <b/>
        <sz val="11"/>
        <color theme="1"/>
        <rFont val="Arial"/>
        <family val="2"/>
      </rPr>
      <t xml:space="preserve"> ugrađenog betona</t>
    </r>
  </si>
  <si>
    <t>m3</t>
  </si>
  <si>
    <t>K.4.2.23</t>
  </si>
  <si>
    <r>
      <t>Nabavka, transport i montaža vodovodnih polietilenskih cevi visoke gustine prečnika prema projektu i za pritisak 10 bara. Cevi se ugradjuju u unapred pripremljen rov. Cevi moraju biti prvoklasne izrade i ugrađene po preporukama proizvođača za hidrantsku mrežu</t>
    </r>
    <r>
      <rPr>
        <b/>
        <sz val="12"/>
        <color theme="1"/>
        <rFont val="Times New Roman"/>
        <family val="1"/>
      </rPr>
      <t xml:space="preserve"> </t>
    </r>
    <r>
      <rPr>
        <b/>
        <sz val="11"/>
        <color theme="1"/>
        <rFont val="Arial"/>
        <family val="2"/>
      </rPr>
      <t>Ø100mm (d110 x 6.6mm). Obračun po m</t>
    </r>
    <r>
      <rPr>
        <b/>
        <vertAlign val="superscript"/>
        <sz val="11"/>
        <color theme="1"/>
        <rFont val="Arial"/>
        <family val="2"/>
      </rPr>
      <t>1</t>
    </r>
    <r>
      <rPr>
        <b/>
        <sz val="11"/>
        <color theme="1"/>
        <rFont val="Arial"/>
        <family val="2"/>
      </rPr>
      <t xml:space="preserve"> ugrađenih cevi zajedno sa radom i materijalom.</t>
    </r>
  </si>
  <si>
    <t>K.4.2.24</t>
  </si>
  <si>
    <t>LG fazonski komadi</t>
  </si>
  <si>
    <t>Nabavka, transport i montaža liveno-gvozdenih fazonskih komada od duktil liva u šahtovima i na hidrantskoj mreži. Montažu vršiti prema crtežu i uz odobrenje nadzornog organa. Obračun po kg.</t>
  </si>
  <si>
    <t>K.4.2.25</t>
  </si>
  <si>
    <t>Nabavka, transport i montaža tuljka i slobodne prirubnice Ø100/d110. Obračunava se po komadu.</t>
  </si>
  <si>
    <t>K.4.2.26</t>
  </si>
  <si>
    <t>MDK komad, (10bara)</t>
  </si>
  <si>
    <r>
      <t>Nabavka, transport i montaža liv. gv. MDK komada</t>
    </r>
    <r>
      <rPr>
        <b/>
        <sz val="12"/>
        <color theme="1"/>
        <rFont val="Times New Roman"/>
        <family val="1"/>
      </rPr>
      <t xml:space="preserve"> </t>
    </r>
    <r>
      <rPr>
        <b/>
        <sz val="11"/>
        <color theme="1"/>
        <rFont val="Arial"/>
        <family val="2"/>
      </rPr>
      <t>Ø100mm za ugradnju u šahtu za buster stanicu. Obračunava se po komadu.</t>
    </r>
  </si>
  <si>
    <t>K.4.2.27</t>
  </si>
  <si>
    <t>Zatvarač, (10bara)</t>
  </si>
  <si>
    <t>Nabavka, transport i montaža zatvarača sa točkom Ø100mm za ugradnju u šahtu za buster stanicu. Obračunava se i plaća po komadu.</t>
  </si>
  <si>
    <t>K.4.2.28</t>
  </si>
  <si>
    <t>Nepovratni ventil (10bara)</t>
  </si>
  <si>
    <t>Nabavka, transport i montaža nepovratnog ventila Ø100mm za ugradnju u šahtu za buster stanicu. Obračunava se po komadu.</t>
  </si>
  <si>
    <t>K.4.2.29</t>
  </si>
  <si>
    <t>Vodomer</t>
  </si>
  <si>
    <t>Nabavka, transport i ugradnja vodomera u vodomernom šahtu. Plaća se po kompletu:</t>
  </si>
  <si>
    <t>Hidrantska mreža - vodomerna garnitura Ø80: vodomer, zatvarači EURO kratki - 2 kom, hvatač nečistoće, sve prirubnički spoj, liveni fiting obračunat kroz poz. K4.2.24.</t>
  </si>
  <si>
    <t>K.4.2.30</t>
  </si>
  <si>
    <t>Sanitarna mreža - vodomerna garnitura Ø15: vodomer, ventili - 2 kom, hvatač nečistoće, spoj na navoj, pocinkovani fiting obračunat kroz poziciju K.4.2.31, K.4.2.32, K.4.2.33 i K.4.2.34</t>
  </si>
  <si>
    <t>K.4.2.31</t>
  </si>
  <si>
    <t>Pocinkovane cevi</t>
  </si>
  <si>
    <t xml:space="preserve">Nabavka, transport i ugradnja pocinkovanih cevi Ø2" i fitinga u vodomernom oknu i buster stanici. Obračun po kg.   </t>
  </si>
  <si>
    <t>K.4.2.32</t>
  </si>
  <si>
    <t xml:space="preserve">Nabavka, transport i ugradnja pocinkovanih cevi Ø5/4" i fitinga u vodomernom oknu i buster stanici. Obračun po kg. </t>
  </si>
  <si>
    <t>K.4.2.33</t>
  </si>
  <si>
    <t xml:space="preserve">Nabavka, transport i ugradnja pocinkovanih cevi Ø1" i fitinga u vodomernom oknu i buster stanici. Obračun po kg. </t>
  </si>
  <si>
    <t>K.4.2.34</t>
  </si>
  <si>
    <t xml:space="preserve">Nabavka, transport i ugradnja pocinkovanih cevi Ø1/2" i fitinga u vodomernom oknu i buster stanici. Obračun po kg. </t>
  </si>
  <si>
    <t>K.4.2.35</t>
  </si>
  <si>
    <t>Veza novoprojektovanog sanitarnog dovoda PEd25 i postojećeg sanitarnog razvoda u zemlji</t>
  </si>
  <si>
    <t xml:space="preserve">Nabavka, transport i ugradnja potrebnog fitinga za izradu spoja novoprojektovanog sanitarnog dovoda PEd25 i postojećeg sanitarnog cevovoda u zemlji ispred postojeće pogonske zgrade. Obračun po kompletu veze. </t>
  </si>
  <si>
    <t>K.4.2.36</t>
  </si>
  <si>
    <t>Postrojenje za povišenje pritiska-buster stanica</t>
  </si>
  <si>
    <r>
      <t>Nabavka, isporuka i ugradnja hidrostanice protivpožarne vode tip CALPEDA BS2F 2MXV65-3202/C NA+REZERVNA pumpa.Q=10lit/s na H=24.5metara. Snaga postrojenja N=1X4kW(+ 4kW rezervna pumpa), u=400vac. Sve smešteno na zajedničkom pocinkovanom antivibracionom postolju, pumpe spojenje u paralelnoj vezi usisnim INOX AISI 304 kolektorom DN 100 sa leptir ventilima za svaku pumpu, potisnim INOX AISI 304 kolektorom DN 100 sa leptir i nepovratnim ventilima za svaku pumpu. Postrojenje je pogonjeno ormanom automatike sa 24h proverom rada pumpi, automatika koncipirana za protivpožarni režim. Postrojenje prema svemu prema</t>
    </r>
    <r>
      <rPr>
        <b/>
        <sz val="11"/>
        <color rgb="FF000000"/>
        <rFont val="Arial"/>
        <family val="2"/>
      </rPr>
      <t xml:space="preserve"> Pravilniku o tehničkim normativima za instalacije hidrantske mreže za gašenje požara. Obračun po opisanom kompletu.</t>
    </r>
  </si>
  <si>
    <t>K.4.2.37</t>
  </si>
  <si>
    <t>Hidroforska posuda</t>
  </si>
  <si>
    <t>Nabavka, transport i ugradnja hidroforske posude kapaciteta tip CALEPDA SM 300/10 V=300lit PN 10, priključak 1 1/4". Obračun po kom.</t>
  </si>
  <si>
    <t>K.4.2.38</t>
  </si>
  <si>
    <t>Podzemni hidrant DN80</t>
  </si>
  <si>
    <t xml:space="preserve">Nabavka, transport i ugradnja podzemnog hidranta DN80 u skladu sa grafičkim delom projekta. Visina hidranta je 750mm. Cevasto kućište i podnožno koleno učvrstiti betonom. Pozicija podrazumeva i nabavku kape za podzemni hidrant.  </t>
  </si>
  <si>
    <t>K.4.2.39</t>
  </si>
  <si>
    <t>Orman za smeštaj opreme za podzemni hidrant</t>
  </si>
  <si>
    <t xml:space="preserve">Nabavka, transport i montaža ormana za smeštaj opreme podzemnog hidranta. Orman je antikoroziono zaštićen i obojena crvenom bojom.   </t>
  </si>
  <si>
    <t>U orman je smeštena i u cenu uračunata sledeća oprema: četiri komada creva ø52mm dužine 15m, dve mlaznice ø52 mm sa spojkama tipa štorc, jedan ključ za podzemni hidrant, hidrantski nastavak B/2C.</t>
  </si>
  <si>
    <t>Orman se postavlja na čelične nosače ankerovane u betonske blokove u skladu sa pp propisima, рrојеktom i uputstvima nadzornog organa.</t>
  </si>
  <si>
    <t>Obračun po komadu potpuno izvedenog komplet ormana.</t>
  </si>
  <si>
    <t>K.4.2.40</t>
  </si>
  <si>
    <t>K.4.2.41</t>
  </si>
  <si>
    <t>Poreska osnovica za poziciju K.4.2:</t>
  </si>
  <si>
    <t>Porez na dodatu vrednost za poziciju K.4.2:</t>
  </si>
  <si>
    <t>Ukupna cena za poziciju K.4.2:</t>
  </si>
  <si>
    <t>K.5. UKLAPANJE 35kV VODOVA</t>
  </si>
  <si>
    <t>K.5.1.  PRIPREMNO ZAVRŠNI RADOVI</t>
  </si>
  <si>
    <r>
      <t>Pripremno završni radovi</t>
    </r>
    <r>
      <rPr>
        <b/>
        <sz val="14"/>
        <color theme="1"/>
        <rFont val="Arial"/>
        <family val="2"/>
      </rPr>
      <t xml:space="preserve"> </t>
    </r>
    <r>
      <rPr>
        <b/>
        <sz val="11"/>
        <color theme="1"/>
        <rFont val="Arial"/>
        <family val="2"/>
      </rPr>
      <t>na uklapanju postojećih distributivnih 35kV vodova</t>
    </r>
  </si>
  <si>
    <t>K.5.1.1</t>
  </si>
  <si>
    <t>Geodetsko obeležavanje i iskolcavanje stubnih mesta</t>
  </si>
  <si>
    <t>K.5.1.2</t>
  </si>
  <si>
    <t>Geodetsko snimanje izgrađenih i podignutih stubova</t>
  </si>
  <si>
    <t>Poreska osnovica za poziciju K.5.1:</t>
  </si>
  <si>
    <t>Porez na dodatu vrednost za poziciju K.5.1:</t>
  </si>
  <si>
    <t>Ukupna cena za poziciju K.5.1:</t>
  </si>
  <si>
    <t>K.5.2.  ZEMLJANI RADOVI</t>
  </si>
  <si>
    <r>
      <t>Zemljani radovi</t>
    </r>
    <r>
      <rPr>
        <sz val="14"/>
        <color theme="1"/>
        <rFont val="Arial"/>
        <family val="2"/>
      </rPr>
      <t xml:space="preserve"> </t>
    </r>
    <r>
      <rPr>
        <sz val="11"/>
        <color theme="1"/>
        <rFont val="Arial"/>
        <family val="2"/>
      </rPr>
      <t>na uklapanju postojećih distributivnih 35kV vodova</t>
    </r>
  </si>
  <si>
    <t>K.5.2.1</t>
  </si>
  <si>
    <r>
      <t>Iskop zemlje druge kategorije za temelje stuba sa zatrpavanjem i nabijanjem oko temelja i planiranjem. Obračunava se po m</t>
    </r>
    <r>
      <rPr>
        <b/>
        <vertAlign val="superscript"/>
        <sz val="11"/>
        <color rgb="FF000000"/>
        <rFont val="Arial"/>
        <family val="2"/>
      </rPr>
      <t>3</t>
    </r>
  </si>
  <si>
    <t>Poreska osnovica za poziciju K.5.2:</t>
  </si>
  <si>
    <t>Porez na dodatu vrednost za poziciju K.5.2:</t>
  </si>
  <si>
    <t>Ukupna cena za poziciju K.5.2:</t>
  </si>
  <si>
    <t>K.5.3.  BETONSKI I ARMIRANOBETONSKI RADOVI SA ARMATUROM</t>
  </si>
  <si>
    <r>
      <t>Betonski i armiranobetonski radovi</t>
    </r>
    <r>
      <rPr>
        <sz val="14"/>
        <color theme="1"/>
        <rFont val="Arial"/>
        <family val="2"/>
      </rPr>
      <t xml:space="preserve"> </t>
    </r>
    <r>
      <rPr>
        <sz val="11"/>
        <color theme="1"/>
        <rFont val="Arial"/>
        <family val="2"/>
      </rPr>
      <t>na uklapanju postojećih distributivnih 35kV vodova</t>
    </r>
  </si>
  <si>
    <t>K.5.3.1</t>
  </si>
  <si>
    <r>
      <t>Betoniranje temelja za stubove prema projektu temelja. Uračunata i potrebna oplata, kao i centriranje ankera. Obračunava se po m</t>
    </r>
    <r>
      <rPr>
        <b/>
        <vertAlign val="superscript"/>
        <sz val="11"/>
        <color rgb="FF000000"/>
        <rFont val="Arial"/>
        <family val="2"/>
      </rPr>
      <t>3</t>
    </r>
    <r>
      <rPr>
        <b/>
        <sz val="11"/>
        <color rgb="FF000000"/>
        <rFont val="Arial"/>
        <family val="2"/>
      </rPr>
      <t xml:space="preserve"> betona.</t>
    </r>
  </si>
  <si>
    <t>K.5.3.2</t>
  </si>
  <si>
    <t xml:space="preserve">Armiranje temelja stubova armaturom B500B.  </t>
  </si>
  <si>
    <t>U cenu ulazi, nabavka, sečenje, savijanje i ugrađivanje armature i povezivanje sa uzemljenjem.</t>
  </si>
  <si>
    <t>Poreska osnovica za poziciju K.5.3:</t>
  </si>
  <si>
    <t>Porez na dodatu vrednost za poziciju K.5.3:</t>
  </si>
  <si>
    <t>Ukupna cena za poziciju K.5.3:</t>
  </si>
  <si>
    <t>K.5.4.  ČELIČNA KONSTRUKCIJA</t>
  </si>
  <si>
    <t>Čelična konstrukcija za uklapanje postojećih distributivnih 35kV vodova</t>
  </si>
  <si>
    <t>K.5.4.1</t>
  </si>
  <si>
    <t>Isporuka, ugradnja i kompletna montaža čelično – rešetkastih stubova, izrađenih od pocinkovane čelične konstrukcije, od čelika Č.0361 po SRPS EN 10025 sa svim potrebnim spojnim sredstvima. U cenu je uračunat transport stubova, sortiranje i transport konstrukcije do stubnog mesta, probna montaža stuba, centriranje ankera stubova pre zalivanja istih betonom, montaža i podizanje stubova, premazivanje cinkolitom svih preklopa u vezama i farbanje stubova ("duplex") i povezivanje sa uzemljenjem. Obračunava se po komadu stuba.</t>
  </si>
  <si>
    <t>Poreska osnovica za poziciju K.5.4:</t>
  </si>
  <si>
    <t>Porez na dodatu vrednost za poziciju K.5.4:</t>
  </si>
  <si>
    <t>Ukupna cena za poziciju K.5.4:</t>
  </si>
  <si>
    <r>
      <t>L.</t>
    </r>
    <r>
      <rPr>
        <sz val="14"/>
        <color theme="1"/>
        <rFont val="Arial"/>
        <family val="2"/>
      </rPr>
      <t xml:space="preserve"> </t>
    </r>
    <r>
      <rPr>
        <b/>
        <sz val="14"/>
        <color rgb="FF000000"/>
        <rFont val="Arial"/>
        <family val="2"/>
      </rPr>
      <t>MAŠINSKE INSTALACIJE</t>
    </r>
  </si>
  <si>
    <t>Mašinske instalacije</t>
  </si>
  <si>
    <t>L.1</t>
  </si>
  <si>
    <t>Nabavka, isporuka i montaža norveškog električnog radijatora,  sa ugrađenim digitalnim programabilnim termostatom i nosačem za montažu na pod, sličano tipu:</t>
  </si>
  <si>
    <t>proizvod ''BOSCH TRONIC'’,1000 EC 2500-1 W1</t>
  </si>
  <si>
    <t>toplotni kapacitet   2500W</t>
  </si>
  <si>
    <t>dimenzije              997x402x105mm</t>
  </si>
  <si>
    <t>masa                    6,6kg</t>
  </si>
  <si>
    <t>L.2</t>
  </si>
  <si>
    <t>proizvod ''BOSCH TRONIC'’, 1000 EC 2000-1 W1</t>
  </si>
  <si>
    <t>toplotni kapacitet 2000W</t>
  </si>
  <si>
    <t>dimenzije              882x401x105mm</t>
  </si>
  <si>
    <t>masa                       5,5kg</t>
  </si>
  <si>
    <t>L.3</t>
  </si>
  <si>
    <t>proizvod ''BOSCH TRONIC'’, 1000 EC 1500-1 W1</t>
  </si>
  <si>
    <t>toplotni kapacitet 1500W</t>
  </si>
  <si>
    <t>dimenzije             620x401x105mm</t>
  </si>
  <si>
    <t>masa                       4,2kg</t>
  </si>
  <si>
    <t>L.4</t>
  </si>
  <si>
    <t>proizvod ''BOSCH TRONIC'’, 1000 EC 1100-1 W1</t>
  </si>
  <si>
    <t>toplotni kapacitet    1000W</t>
  </si>
  <si>
    <t>dimenzije                 500x400x105mm</t>
  </si>
  <si>
    <t>masa                       3,8kg</t>
  </si>
  <si>
    <t>L.5</t>
  </si>
  <si>
    <t>Nabavka, isporuka i montaža električnih kalorifera sličnih tipu:</t>
  </si>
  <si>
    <t>proizvod ''S&amp;P'',tip: EC-9N</t>
  </si>
  <si>
    <t>toplotni kapacitet       9.050W</t>
  </si>
  <si>
    <t>napajanje                  3f/400V/50Hz</t>
  </si>
  <si>
    <r>
      <t>jačina struje:</t>
    </r>
    <r>
      <rPr>
        <b/>
        <sz val="12"/>
        <color theme="1"/>
        <rFont val="Times New Roman"/>
        <family val="1"/>
      </rPr>
      <t xml:space="preserve">              </t>
    </r>
    <r>
      <rPr>
        <b/>
        <sz val="11"/>
        <color theme="1"/>
        <rFont val="Arial"/>
        <family val="2"/>
      </rPr>
      <t>13A</t>
    </r>
  </si>
  <si>
    <t xml:space="preserve">dimenzije                 450x355x565mm </t>
  </si>
  <si>
    <t>masa                       15,0kg</t>
  </si>
  <si>
    <t>L.6</t>
  </si>
  <si>
    <t>Isporuka i montaža mono split sistema - inverter. Sistem se sastoji od unutrašnje i spoljne jedinice. Split sistem se isporučuje komplet sa daljinskim upravljačem i signalin kablom koji funkcionalno povezuje spoljnu i unutrašnju jedinicu, slično tipu:</t>
  </si>
  <si>
    <t>proizvođač "DAIKIN",tip:S12EQ.NSJ/S12EQ.UA3</t>
  </si>
  <si>
    <t xml:space="preserve">unutrašnja jedinica zidna            </t>
  </si>
  <si>
    <t xml:space="preserve">kapacitet hlađenja 3,5W,                                                                                    kapacitet grejanja 4,0 kW                                                                               električna snaga hl./gr: 1,08/1,05 kW                                          </t>
  </si>
  <si>
    <t xml:space="preserve">dimenzije sp. jedinice 717x403x230 mm                                 </t>
  </si>
  <si>
    <t>dimenzija un. jedinice 837x308x189 mm                                                                                   jačina struje: 6,0/7,0 A                                                                                       napon: 1x220V, 50 Hz</t>
  </si>
  <si>
    <t>U cenu split sistema uračunata je isporuka i montaža čeličnog postolja za montažu spoljne jedinice, koje je spolja ofazbano zaštitnom bojom i završnom bojom u boji prema zahtevu Investitora. U cenu uračunati isporuku i montažu bakarnih cevi za razvod tečne i gasne faze i PVC za izradu odvoda kondenzata, max. rastojanje spoljne i unutrašnje jedinice 15m.</t>
  </si>
  <si>
    <t>L.7</t>
  </si>
  <si>
    <t>proizvođač "DAIKIN",tip:CT18.NQ4/UU18WR.U20</t>
  </si>
  <si>
    <t xml:space="preserve">unutrašnja jedinica kaseta             </t>
  </si>
  <si>
    <t xml:space="preserve">kapacitet hlađenja 5,0W,                                                                                    kapacitet grejanja 5,8 kW                                                                               električna snaga hl./gr UJ: 40W                                           </t>
  </si>
  <si>
    <t xml:space="preserve">dimenzije sp. jedinice 950x834x330 mm                                 </t>
  </si>
  <si>
    <t>dimenzija un. jedinice 750x278x750 mm                                                                                   masa UJ/SJ: 18.3/44.8 kg                                                                                       napon: 1x220V, 50 Hz</t>
  </si>
  <si>
    <t>L.8</t>
  </si>
  <si>
    <t>proizvođač "DAIKIN",tip:UT36H.NM1/UU42W.U32</t>
  </si>
  <si>
    <t xml:space="preserve">kapacitet hlađenja 10,0W,                                                                                    kapacitet grejanja 11,2 kW                                                                               električna snaga hl./gr UJ: 100W                                           </t>
  </si>
  <si>
    <t xml:space="preserve">dimenzije sp. jedinice 330x1380x450 mm                                 </t>
  </si>
  <si>
    <t>dimenzija un. jedinice 950x300x950 mm                                                                                   masa UJ/SJ: 23/92,0 kg                                                                                       napon: 1x220V, 50 Hz</t>
  </si>
  <si>
    <t>L.9</t>
  </si>
  <si>
    <t>L.10</t>
  </si>
  <si>
    <t xml:space="preserve">Isporuka i montaža ventilatora za prinudno provetravanje prostorija, sličan tipu: </t>
  </si>
  <si>
    <t>proizvođač "S&amp;P" ; tip: TD 500/150 SILENT                                                                                             protok  200m3/h</t>
  </si>
  <si>
    <t>napor 150Pa</t>
  </si>
  <si>
    <t>snaga 40W                                                                                                          struja 0,26A                                                                                                         napajanje 230V/1/50Hz</t>
  </si>
  <si>
    <t>broj obrtaja 1950 o/min</t>
  </si>
  <si>
    <r>
      <t xml:space="preserve">dimenzija </t>
    </r>
    <r>
      <rPr>
        <b/>
        <sz val="11"/>
        <color theme="1"/>
        <rFont val="Symbol"/>
        <family val="1"/>
        <charset val="2"/>
      </rPr>
      <t>Æ</t>
    </r>
    <r>
      <rPr>
        <b/>
        <sz val="11"/>
        <color theme="1"/>
        <rFont val="Arial"/>
        <family val="2"/>
      </rPr>
      <t>220/</t>
    </r>
    <r>
      <rPr>
        <b/>
        <sz val="11"/>
        <color theme="1"/>
        <rFont val="Symbol"/>
        <family val="1"/>
        <charset val="2"/>
      </rPr>
      <t>Æ</t>
    </r>
    <r>
      <rPr>
        <b/>
        <sz val="11"/>
        <color theme="1"/>
        <rFont val="Arial"/>
        <family val="2"/>
      </rPr>
      <t>147x295mm,</t>
    </r>
  </si>
  <si>
    <t>masa 2.7kg</t>
  </si>
  <si>
    <t>U cenu ventilatora uračunati fleksibilne veze za povezivanje sa kanalskom mežom. Fleksibilna veza je izrađena od jedrenog platna. U cenu uračunati odgovarajuće oslonce i opremu za montažu ventilatora kao i antivibracione oslonce za ventilatore koji se montiraju na pod.</t>
  </si>
  <si>
    <t>L.11</t>
  </si>
  <si>
    <t>Isporuka i montaža aluminijumske rešetke sa pokretnim lamela i regulatorom protoka,</t>
  </si>
  <si>
    <t xml:space="preserve">slična tipu: </t>
  </si>
  <si>
    <t xml:space="preserve">proizvod ''TROX'' </t>
  </si>
  <si>
    <t>odsis vazduha</t>
  </si>
  <si>
    <t>VAT-AG 275X275/A1, 200m3/h</t>
  </si>
  <si>
    <t>L.12</t>
  </si>
  <si>
    <t>Isporuka i montaža spoljne, aluminijumske  protivkišne žaluzine u boji po zahtevu Investitora, slične tipu :</t>
  </si>
  <si>
    <t>proizvod ''TROX'':</t>
  </si>
  <si>
    <t>WG 200X330</t>
  </si>
  <si>
    <t>L.13</t>
  </si>
  <si>
    <t>WG 400X330</t>
  </si>
  <si>
    <t>L.14</t>
  </si>
  <si>
    <t>WG 700X500</t>
  </si>
  <si>
    <t>L.15</t>
  </si>
  <si>
    <t>WG 1000X495</t>
  </si>
  <si>
    <t>L.16</t>
  </si>
  <si>
    <t>dovod vazduha</t>
  </si>
  <si>
    <t>WG 1000X165</t>
  </si>
  <si>
    <t>L.17</t>
  </si>
  <si>
    <t>L.18</t>
  </si>
  <si>
    <t>WG 250X500</t>
  </si>
  <si>
    <t>Poreska osnovica za poziciju L:</t>
  </si>
  <si>
    <t>Porez na dodatu vrednost za poziciju L:</t>
  </si>
  <si>
    <t>Ukupna cena za poziciju L:</t>
  </si>
  <si>
    <t>M. TEHNIČKA DOKUMENTACIJA</t>
  </si>
  <si>
    <t>Izrada i isporuka tehničke dokumentacije, pribavljanje potrebnih saglasnosti i uslova, prijava radova i ishodovanje upotrebne dozvole</t>
  </si>
  <si>
    <r>
      <t>-</t>
    </r>
    <r>
      <rPr>
        <sz val="7"/>
        <color theme="1"/>
        <rFont val="Times New Roman"/>
        <family val="1"/>
      </rPr>
      <t xml:space="preserve">   </t>
    </r>
    <r>
      <rPr>
        <b/>
        <sz val="12"/>
        <color theme="1"/>
        <rFont val="Arial"/>
        <family val="2"/>
      </rPr>
      <t>Izrada Glavnog projekta zaštite od požara (GP ZOP) za objekat TS 110/35 kV Petrovac</t>
    </r>
  </si>
  <si>
    <r>
      <t>-</t>
    </r>
    <r>
      <rPr>
        <sz val="7"/>
        <color theme="1"/>
        <rFont val="Times New Roman"/>
        <family val="1"/>
      </rPr>
      <t xml:space="preserve">   </t>
    </r>
    <r>
      <rPr>
        <b/>
        <sz val="12"/>
        <color theme="1"/>
        <rFont val="Arial"/>
        <family val="2"/>
      </rPr>
      <t>Pribavljanje saglasnosti na tehničku dokumentaciju za objekat TS 110/35 kV Petrovac u pogledu mere zaštite od požara (MUP) uključujući aktivnosti na usaglašavanju sa GP ZOP-a i aktivnosti u projektu PZI na otklanjanju eventualnih nedostataka</t>
    </r>
  </si>
  <si>
    <r>
      <t>-</t>
    </r>
    <r>
      <rPr>
        <sz val="7"/>
        <color theme="1"/>
        <rFont val="Times New Roman"/>
        <family val="1"/>
      </rPr>
      <t xml:space="preserve">   </t>
    </r>
    <r>
      <rPr>
        <b/>
        <sz val="12"/>
        <color theme="1"/>
        <rFont val="Arial"/>
        <family val="2"/>
      </rPr>
      <t>Izrada projekta za građevinsku dozvolu (PGD) pristupne saobraćajnice za pristup TS 110/35 kV Petrovac za II fazu</t>
    </r>
  </si>
  <si>
    <r>
      <t>-</t>
    </r>
    <r>
      <rPr>
        <sz val="7"/>
        <color theme="1"/>
        <rFont val="Times New Roman"/>
        <family val="1"/>
      </rPr>
      <t xml:space="preserve">   </t>
    </r>
    <r>
      <rPr>
        <b/>
        <sz val="12"/>
        <color theme="1"/>
        <rFont val="Arial"/>
        <family val="2"/>
      </rPr>
      <t>Izrada projekta za izvođenje (PZI) pristupne saobraćajnice za pristup TS 110/35 kV Petrovac za I i II fazu izgradnje</t>
    </r>
  </si>
  <si>
    <r>
      <t>-</t>
    </r>
    <r>
      <rPr>
        <sz val="7"/>
        <color theme="1"/>
        <rFont val="Times New Roman"/>
        <family val="1"/>
      </rPr>
      <t xml:space="preserve">   </t>
    </r>
    <r>
      <rPr>
        <b/>
        <sz val="12"/>
        <color theme="1"/>
        <rFont val="Arial"/>
        <family val="2"/>
      </rPr>
      <t>Izrada projekta za izvođenje (PZI) priključak na javni vodovodni sistem za potrebe nove hidrantske mreže objekta TS 110/35kV Petrovac i razdvajanja sanitarne i hidrantske potrošnje</t>
    </r>
  </si>
  <si>
    <r>
      <t>-</t>
    </r>
    <r>
      <rPr>
        <sz val="7"/>
        <color theme="1"/>
        <rFont val="Times New Roman"/>
        <family val="1"/>
      </rPr>
      <t xml:space="preserve">   </t>
    </r>
    <r>
      <rPr>
        <b/>
        <sz val="12"/>
        <color theme="1"/>
        <rFont val="Arial"/>
        <family val="2"/>
      </rPr>
      <t>Prijava radova za izvođenje radova za sledeće celine  (projekte) :</t>
    </r>
  </si>
  <si>
    <r>
      <t>§</t>
    </r>
    <r>
      <rPr>
        <sz val="7"/>
        <color theme="1"/>
        <rFont val="Times New Roman"/>
        <family val="1"/>
      </rPr>
      <t xml:space="preserve">  </t>
    </r>
    <r>
      <rPr>
        <b/>
        <sz val="12"/>
        <color theme="1"/>
        <rFont val="Arial"/>
        <family val="2"/>
      </rPr>
      <t>Objekat TS 110/35 kV</t>
    </r>
  </si>
  <si>
    <r>
      <t>§</t>
    </r>
    <r>
      <rPr>
        <sz val="7"/>
        <color theme="1"/>
        <rFont val="Times New Roman"/>
        <family val="1"/>
      </rPr>
      <t xml:space="preserve">  </t>
    </r>
    <r>
      <rPr>
        <b/>
        <sz val="12"/>
        <color theme="1"/>
        <rFont val="Arial"/>
        <family val="2"/>
      </rPr>
      <t>Pristupnu saobraćajnicu</t>
    </r>
  </si>
  <si>
    <r>
      <t>§</t>
    </r>
    <r>
      <rPr>
        <sz val="7"/>
        <color theme="1"/>
        <rFont val="Times New Roman"/>
        <family val="1"/>
      </rPr>
      <t xml:space="preserve">  </t>
    </r>
    <r>
      <rPr>
        <b/>
        <sz val="12"/>
        <color theme="1"/>
        <rFont val="Arial"/>
        <family val="2"/>
      </rPr>
      <t>Priključak pristupne saobraćajnice na državni put II reda</t>
    </r>
  </si>
  <si>
    <r>
      <t>§</t>
    </r>
    <r>
      <rPr>
        <sz val="7"/>
        <color theme="1"/>
        <rFont val="Times New Roman"/>
        <family val="1"/>
      </rPr>
      <t xml:space="preserve">  </t>
    </r>
    <r>
      <rPr>
        <b/>
        <sz val="12"/>
        <color theme="1"/>
        <rFont val="Arial"/>
        <family val="2"/>
      </rPr>
      <t xml:space="preserve">Priključak objekta TS 110/35 kV na vodovodnu mrežu </t>
    </r>
  </si>
  <si>
    <r>
      <t>-</t>
    </r>
    <r>
      <rPr>
        <sz val="7"/>
        <color theme="1"/>
        <rFont val="Times New Roman"/>
        <family val="1"/>
      </rPr>
      <t xml:space="preserve">   </t>
    </r>
    <r>
      <rPr>
        <b/>
        <sz val="12"/>
        <color theme="1"/>
        <rFont val="Arial"/>
        <family val="2"/>
      </rPr>
      <t>Izrada Projekata izvedenog objekta:</t>
    </r>
  </si>
  <si>
    <r>
      <t>§</t>
    </r>
    <r>
      <rPr>
        <sz val="7"/>
        <color theme="1"/>
        <rFont val="Times New Roman"/>
        <family val="1"/>
      </rPr>
      <t xml:space="preserve">  </t>
    </r>
    <r>
      <rPr>
        <b/>
        <sz val="12"/>
        <color theme="1"/>
        <rFont val="Arial"/>
        <family val="2"/>
      </rPr>
      <t>Dogradnje, izgradnje i rekonstrukcije TS 110/35 kV Petrovac</t>
    </r>
  </si>
  <si>
    <r>
      <t>§</t>
    </r>
    <r>
      <rPr>
        <sz val="7"/>
        <color theme="1"/>
        <rFont val="Times New Roman"/>
        <family val="1"/>
      </rPr>
      <t xml:space="preserve">  </t>
    </r>
    <r>
      <rPr>
        <b/>
        <sz val="12"/>
        <color theme="1"/>
        <rFont val="Arial"/>
        <family val="2"/>
      </rPr>
      <t>Izgradnje pristupne saobraćajnice (faza I i faza II)</t>
    </r>
  </si>
  <si>
    <r>
      <t>§</t>
    </r>
    <r>
      <rPr>
        <sz val="7"/>
        <color theme="1"/>
        <rFont val="Times New Roman"/>
        <family val="1"/>
      </rPr>
      <t xml:space="preserve">  </t>
    </r>
    <r>
      <rPr>
        <b/>
        <sz val="12"/>
        <color theme="1"/>
        <rFont val="Arial"/>
        <family val="2"/>
      </rPr>
      <t>Izgradnje priključka pristupne saobraćajnice na državni put II reda</t>
    </r>
  </si>
  <si>
    <r>
      <t>§</t>
    </r>
    <r>
      <rPr>
        <sz val="7"/>
        <color theme="1"/>
        <rFont val="Times New Roman"/>
        <family val="1"/>
      </rPr>
      <t xml:space="preserve">  </t>
    </r>
    <r>
      <rPr>
        <b/>
        <sz val="12"/>
        <color theme="1"/>
        <rFont val="Arial"/>
        <family val="2"/>
      </rPr>
      <t xml:space="preserve">Izgradnje priključka objekta TS 110/35 kV na vodovodnu mrežu </t>
    </r>
  </si>
  <si>
    <r>
      <t>-</t>
    </r>
    <r>
      <rPr>
        <sz val="7"/>
        <color theme="1"/>
        <rFont val="Times New Roman"/>
        <family val="1"/>
      </rPr>
      <t xml:space="preserve">   </t>
    </r>
    <r>
      <rPr>
        <b/>
        <sz val="12"/>
        <color theme="1"/>
        <rFont val="Arial"/>
        <family val="2"/>
      </rPr>
      <t>Ishodovanje upotrebnih dozvola (sa tehničkim pregledom):</t>
    </r>
  </si>
  <si>
    <r>
      <t>-</t>
    </r>
    <r>
      <rPr>
        <sz val="7"/>
        <color theme="1"/>
        <rFont val="Times New Roman"/>
        <family val="1"/>
      </rPr>
      <t xml:space="preserve">       </t>
    </r>
    <r>
      <rPr>
        <b/>
        <sz val="12"/>
        <color theme="1"/>
        <rFont val="Arial"/>
        <family val="2"/>
      </rPr>
      <t>Izrada elaborata geodetskih radova za izvedene objekte i posebne delove objekata</t>
    </r>
  </si>
  <si>
    <r>
      <t>-</t>
    </r>
    <r>
      <rPr>
        <sz val="7"/>
        <color theme="1"/>
        <rFont val="Times New Roman"/>
        <family val="1"/>
      </rPr>
      <t xml:space="preserve">       </t>
    </r>
    <r>
      <rPr>
        <b/>
        <sz val="12"/>
        <color theme="1"/>
        <rFont val="Arial"/>
        <family val="2"/>
      </rPr>
      <t>Izrada elaborata geodetskih radova za podzemne instalacije</t>
    </r>
  </si>
  <si>
    <r>
      <t>-</t>
    </r>
    <r>
      <rPr>
        <sz val="7"/>
        <color theme="1"/>
        <rFont val="Times New Roman"/>
        <family val="1"/>
      </rPr>
      <t xml:space="preserve">       </t>
    </r>
    <r>
      <rPr>
        <b/>
        <sz val="12"/>
        <color theme="1"/>
        <rFont val="Arial"/>
        <family val="2"/>
      </rPr>
      <t>Izrada elaborata parcelacije i geodetskog obeležavanja prema izrađenom Urbanističkom projektu</t>
    </r>
  </si>
  <si>
    <t xml:space="preserve">Obim i sadržaj projekata treba da bude u skladu sa važećim Zakonom o planiranju i izgradnji, Zakonom o zaštiti od požara, ostalim važećim zakonima i podzakonskim aktima . </t>
  </si>
  <si>
    <t>Svi troškovi za izradu tehničke dokumentacije treba da budu uključeni u cenu (geometri, takse, razne uplate institucijama, troškovi tehničkog pregleda objekta (za upotrebnu dozvolu), nadzor za PPZ, tehnički pregled i prvo puštanje PP sistema, kontrole, ostali troškovi, itd)</t>
  </si>
  <si>
    <t>Svi projekti se isporučuju u po 6 (šest) primeraka u papirnoj formi i po jedan primerak u elektronskoj formi (grafički deo u DWG formatu, tj. u editabilnoj formi, komplet u PDF-u, tekstualni deo i predmer se isporučuju i u Word-u) kao i elektronski overene za prijavu prema integrisanoj proceduri.</t>
  </si>
  <si>
    <t>Naručilac dostavlja podatke o opremi koju poseduje, koji, pored  ostalog, obavezno sadrže:</t>
  </si>
  <si>
    <t>Naručilac se obavezuje da će obezbediti upravna akta za potrebe izvođenja radova u formi Građevinske dozvole ili Rešenja o odobrenju za izvođenje radova po članu 145. za sve objekte (projekte):</t>
  </si>
  <si>
    <r>
      <t>§</t>
    </r>
    <r>
      <rPr>
        <sz val="7"/>
        <color theme="1"/>
        <rFont val="Times New Roman"/>
        <family val="1"/>
      </rPr>
      <t xml:space="preserve">  </t>
    </r>
    <r>
      <rPr>
        <b/>
        <sz val="12"/>
        <color theme="1"/>
        <rFont val="Arial"/>
        <family val="2"/>
      </rPr>
      <t>Objekat TS 110/35 kV Petrovac</t>
    </r>
  </si>
  <si>
    <r>
      <t>§</t>
    </r>
    <r>
      <rPr>
        <sz val="7"/>
        <color theme="1"/>
        <rFont val="Times New Roman"/>
        <family val="1"/>
      </rPr>
      <t xml:space="preserve">  </t>
    </r>
    <r>
      <rPr>
        <b/>
        <sz val="12"/>
        <color theme="1"/>
        <rFont val="Arial"/>
        <family val="2"/>
      </rPr>
      <t>Priključak pristupne saobraćajnice na državni put IIa reda</t>
    </r>
  </si>
  <si>
    <t>Naručilac se obavezuje da će obezbediti sve Projektne zadatke za izradu projektne dokumentacije koja se odnosi na sve projekte (objekat TS 110/35kV Petrovac, pristupnu saobraćajnicu, priključak pristupne saobraćajnice na državni put IIA reda, priključak objekta TS na vodovodnu mrežu).</t>
  </si>
  <si>
    <t>Prilikom izrade tehničke dokumentacije projektant je dužan da se pridržava važećih zakona, propisa, standarda, Tehničkih preporuka i Internih standarda EPS-a.</t>
  </si>
  <si>
    <t>Za Projekat za izvođenje radova na izgradnji dogradnji i rekonstrukciji TS 110/35 kV Petrovac, koji poseduje Naručilac, Izvođač je dužan da pripremi dokumentaciju projekta za izvođenje u potrebnoj formi za predaju zahteva kroz CEOP i eventualno koriguje u cilju ishodovanja saglasnosti od strane MUPa.</t>
  </si>
  <si>
    <t>Izvođač je dužan da obezbedi nadzor nad radovima na izvođenju sistema za zaštitu od požara, kao i prijem, tj.prvo puštanje sistema za zaštitu od požara.</t>
  </si>
  <si>
    <t>Obaveza izvođača radova je da u ime i za račun Naručioca pribavi potrebne saglasnosti i uslove i ishoduje upotrebnu dozvolu.</t>
  </si>
  <si>
    <t>Naručilac će dostaviti neophodnu dokumentaciju iz svoje nadležnosti.</t>
  </si>
  <si>
    <t xml:space="preserve">Uređenje pravno-imovinskih odnosa i pratećih aktivnosti do upotrebne dozvole je obaveza Naručioca. </t>
  </si>
  <si>
    <t>Obaveza izvođača jeste realizacija svih aktivnosti u vezi sprovođenja Objedinjene procedure elektronskim putem preko CEOP portala. Obaveza Naručioca jeste da obezbedi potrebno punomoćje i ovlašćenja za izvođača za zastupanje za sprovođenje Objedinjene procedure.</t>
  </si>
  <si>
    <t>Prilog:</t>
  </si>
  <si>
    <r>
      <t>-</t>
    </r>
    <r>
      <rPr>
        <sz val="7"/>
        <color theme="1"/>
        <rFont val="Times New Roman"/>
        <family val="1"/>
      </rPr>
      <t xml:space="preserve">       </t>
    </r>
    <r>
      <rPr>
        <b/>
        <sz val="12"/>
        <color theme="1"/>
        <rFont val="Arial"/>
        <family val="2"/>
      </rPr>
      <t>Izvod iz Projekta za izvođenje (PZI) za Izgradnju, dogradnju i rekonstrukciju TS 110/35 kV ,,Petovac’’ u Petrovcu na Mlavi (u PDF formatu)</t>
    </r>
  </si>
  <si>
    <r>
      <t>-</t>
    </r>
    <r>
      <rPr>
        <sz val="7"/>
        <color theme="1"/>
        <rFont val="Times New Roman"/>
        <family val="1"/>
      </rPr>
      <t xml:space="preserve">       </t>
    </r>
    <r>
      <rPr>
        <b/>
        <sz val="12"/>
        <color theme="1"/>
        <rFont val="Arial"/>
        <family val="2"/>
      </rPr>
      <t xml:space="preserve">Elaborat izrade krute veze i prevezivanja za potrebe izvodjenja radova na TS 110/35 kV ,,Petovac’’ </t>
    </r>
  </si>
  <si>
    <r>
      <t>-</t>
    </r>
    <r>
      <rPr>
        <sz val="7"/>
        <color theme="1"/>
        <rFont val="Times New Roman"/>
        <family val="1"/>
      </rPr>
      <t xml:space="preserve">       </t>
    </r>
    <r>
      <rPr>
        <b/>
        <sz val="12"/>
        <color theme="1"/>
        <rFont val="Arial"/>
        <family val="2"/>
      </rPr>
      <t>Projekat za građevinsku dozvolu (PGD) pristupne saobraćajnice za pristup TS 110/35 kV Petrovac za I fazu</t>
    </r>
  </si>
  <si>
    <r>
      <t>-</t>
    </r>
    <r>
      <rPr>
        <sz val="7"/>
        <color theme="1"/>
        <rFont val="Times New Roman"/>
        <family val="1"/>
      </rPr>
      <t xml:space="preserve">       </t>
    </r>
    <r>
      <rPr>
        <b/>
        <sz val="12"/>
        <color theme="1"/>
        <rFont val="Arial"/>
        <family val="2"/>
      </rPr>
      <t>Idejni projekat (IDP) priključka na javni vodovodni sistem za potrebe nove hidrantske mreže objekta TS 110/35kV Petrovac i razdvajanja sanitarne i hidrantske potrošnje</t>
    </r>
  </si>
  <si>
    <r>
      <t>-</t>
    </r>
    <r>
      <rPr>
        <sz val="7"/>
        <color theme="1"/>
        <rFont val="Times New Roman"/>
        <family val="1"/>
      </rPr>
      <t xml:space="preserve">       </t>
    </r>
    <r>
      <rPr>
        <b/>
        <sz val="12"/>
        <color theme="1"/>
        <rFont val="Arial"/>
        <family val="2"/>
      </rPr>
      <t>Idejno rešenje (IDR) projekta priključka pristupne saobraćajnice na državni put II reda</t>
    </r>
  </si>
  <si>
    <r>
      <t>-</t>
    </r>
    <r>
      <rPr>
        <sz val="7"/>
        <color theme="1"/>
        <rFont val="Times New Roman"/>
        <family val="1"/>
      </rPr>
      <t xml:space="preserve">       </t>
    </r>
    <r>
      <rPr>
        <b/>
        <sz val="12"/>
        <color theme="1"/>
        <rFont val="Arial"/>
        <family val="2"/>
      </rPr>
      <t>Projektni zadatak za izradu projektno-tehničke dokumentacije za projekat TS 110/35 kV Petrovac na Mlavi</t>
    </r>
  </si>
  <si>
    <r>
      <t>-</t>
    </r>
    <r>
      <rPr>
        <sz val="7"/>
        <color theme="1"/>
        <rFont val="Times New Roman"/>
        <family val="1"/>
      </rPr>
      <t xml:space="preserve">       </t>
    </r>
    <r>
      <rPr>
        <b/>
        <sz val="12"/>
        <color theme="1"/>
        <rFont val="Arial"/>
        <family val="2"/>
      </rPr>
      <t>Urbanistički projekat</t>
    </r>
  </si>
  <si>
    <r>
      <t>-</t>
    </r>
    <r>
      <rPr>
        <sz val="7"/>
        <color theme="1"/>
        <rFont val="Times New Roman"/>
        <family val="1"/>
      </rPr>
      <t xml:space="preserve">       </t>
    </r>
    <r>
      <rPr>
        <b/>
        <sz val="12"/>
        <color theme="1"/>
        <rFont val="Arial"/>
        <family val="2"/>
      </rPr>
      <t>Lokacijski uslovi za Izgradnju, dogradnju i rekonstrukciju TS 110/35 kV ,,Petrovac’’</t>
    </r>
  </si>
  <si>
    <r>
      <t>-</t>
    </r>
    <r>
      <rPr>
        <sz val="7"/>
        <color theme="1"/>
        <rFont val="Times New Roman"/>
        <family val="1"/>
      </rPr>
      <t xml:space="preserve">       </t>
    </r>
    <r>
      <rPr>
        <b/>
        <sz val="12"/>
        <color theme="1"/>
        <rFont val="Arial"/>
        <family val="2"/>
      </rPr>
      <t>Lokacijski uslovi za izgradnju pristupne saobraćajnice za pristup TS 110/35 kV Petrovac</t>
    </r>
  </si>
  <si>
    <r>
      <t>-</t>
    </r>
    <r>
      <rPr>
        <sz val="7"/>
        <color theme="1"/>
        <rFont val="Times New Roman"/>
        <family val="1"/>
      </rPr>
      <t xml:space="preserve">       </t>
    </r>
    <r>
      <rPr>
        <b/>
        <sz val="12"/>
        <color theme="1"/>
        <rFont val="Arial"/>
        <family val="2"/>
      </rPr>
      <t>Lokacijski uslovi za izgradnju priključka pristupne saobraćajnice na državni put II reda</t>
    </r>
  </si>
  <si>
    <r>
      <t>-</t>
    </r>
    <r>
      <rPr>
        <sz val="7"/>
        <color theme="1"/>
        <rFont val="Times New Roman"/>
        <family val="1"/>
      </rPr>
      <t xml:space="preserve">       </t>
    </r>
    <r>
      <rPr>
        <b/>
        <sz val="12"/>
        <color theme="1"/>
        <rFont val="Arial"/>
        <family val="2"/>
      </rPr>
      <t>Rešenje ministarstva zaštite životne sredine republike Srbije o obustavljanju postupka procene uticaja na životnu sredinu projekta Izgradnje, dogradnje i rekonstrukcije TS 110/35 kV ,,Petrovac’’</t>
    </r>
  </si>
  <si>
    <t>Svu navedenu projektnu dokumentaciju koju poseduje, Naručilac će obezbediti Izvođaču u otvorenoj formi (word,excel, Autocad).</t>
  </si>
  <si>
    <t xml:space="preserve">Radovi </t>
  </si>
  <si>
    <r>
      <t>M.1</t>
    </r>
    <r>
      <rPr>
        <sz val="7"/>
        <color theme="1"/>
        <rFont val="Times New Roman"/>
        <family val="1"/>
      </rPr>
      <t xml:space="preserve">                </t>
    </r>
    <r>
      <rPr>
        <sz val="12"/>
        <color theme="1"/>
        <rFont val="Times New Roman"/>
        <family val="1"/>
      </rPr>
      <t> </t>
    </r>
  </si>
  <si>
    <t xml:space="preserve">  Glavni projekat zaštite od požara za izgradnji dogradnji i rekonstrukciji TS 110/35 kV Petrovac</t>
  </si>
  <si>
    <r>
      <t>M.2</t>
    </r>
    <r>
      <rPr>
        <sz val="7"/>
        <color theme="1"/>
        <rFont val="Times New Roman"/>
        <family val="1"/>
      </rPr>
      <t xml:space="preserve">                </t>
    </r>
    <r>
      <rPr>
        <sz val="12"/>
        <color theme="1"/>
        <rFont val="Times New Roman"/>
        <family val="1"/>
      </rPr>
      <t> </t>
    </r>
  </si>
  <si>
    <t>Pribavljanje saglasnosti na tehničku dokumentaciju za objekat TS 110/35 kV Petrovac u pogledu mere zaštite od požara (MUP) uključujući aktivnosti na usaglašavanju (noveliranju) projekta PZI sa GP ZOP-a i aktivnosti u projektu PZI na otklanjanju eventualnih nedostataka konstatovanim od strane MUP-a</t>
  </si>
  <si>
    <t xml:space="preserve">Kompl. </t>
  </si>
  <si>
    <r>
      <t>M.3</t>
    </r>
    <r>
      <rPr>
        <sz val="7"/>
        <color theme="1"/>
        <rFont val="Times New Roman"/>
        <family val="1"/>
      </rPr>
      <t xml:space="preserve">                </t>
    </r>
    <r>
      <rPr>
        <sz val="12"/>
        <color theme="1"/>
        <rFont val="Times New Roman"/>
        <family val="1"/>
      </rPr>
      <t> </t>
    </r>
  </si>
  <si>
    <t xml:space="preserve">Pribavljanje vodne saglasnosti na tehničku dokumentaciju za objekat TS 110/35 kV Petrovac u pogledu mera definisanih vodnim uslovima i aktivnosti na ishodovanju vodne dozvole za objekat TS 110/35 kV Petrovac, a prema odredbama Zakona o vodama. Pozicija obuhvata i sve eventualne modifikacije projekte dokumentacije projekta PZI za potrebe ishodovanja vodnih akata. </t>
  </si>
  <si>
    <r>
      <t>M.4</t>
    </r>
    <r>
      <rPr>
        <sz val="7"/>
        <color theme="1"/>
        <rFont val="Times New Roman"/>
        <family val="1"/>
      </rPr>
      <t xml:space="preserve">                </t>
    </r>
    <r>
      <rPr>
        <sz val="12"/>
        <color theme="1"/>
        <rFont val="Times New Roman"/>
        <family val="1"/>
      </rPr>
      <t> </t>
    </r>
  </si>
  <si>
    <t xml:space="preserve">Izrada projekta za građevinsku dozvolu sa tehničkom kontrolom (PGD) pristupne saobraćajnice za pristup TS 110/35 kV Petrovac za II fazu. </t>
  </si>
  <si>
    <r>
      <t>M.5</t>
    </r>
    <r>
      <rPr>
        <sz val="7"/>
        <color theme="1"/>
        <rFont val="Times New Roman"/>
        <family val="1"/>
      </rPr>
      <t xml:space="preserve">                </t>
    </r>
    <r>
      <rPr>
        <sz val="12"/>
        <color theme="1"/>
        <rFont val="Times New Roman"/>
        <family val="1"/>
      </rPr>
      <t> </t>
    </r>
  </si>
  <si>
    <t>Izrada projekta za izvođenje (PZI) pristupne saobraćajnice za pristup TS 110/35 kV Petrovac za I i II fazu izgradnje</t>
  </si>
  <si>
    <r>
      <t>M.6</t>
    </r>
    <r>
      <rPr>
        <sz val="7"/>
        <color theme="1"/>
        <rFont val="Times New Roman"/>
        <family val="1"/>
      </rPr>
      <t xml:space="preserve">                </t>
    </r>
    <r>
      <rPr>
        <sz val="12"/>
        <color theme="1"/>
        <rFont val="Times New Roman"/>
        <family val="1"/>
      </rPr>
      <t> </t>
    </r>
  </si>
  <si>
    <t>Izrada projekta za izvođenje (PZI) priključak na javni vodovodni sistem za potrebe nove hidrantske mreže objekta TS 110/35kV Petrovac i razdvajanja sanitarne i hidrantske potrošnje</t>
  </si>
  <si>
    <r>
      <t>M.7</t>
    </r>
    <r>
      <rPr>
        <sz val="7"/>
        <color theme="1"/>
        <rFont val="Times New Roman"/>
        <family val="1"/>
      </rPr>
      <t xml:space="preserve">                </t>
    </r>
    <r>
      <rPr>
        <sz val="12"/>
        <color theme="1"/>
        <rFont val="Times New Roman"/>
        <family val="1"/>
      </rPr>
      <t> </t>
    </r>
  </si>
  <si>
    <r>
      <t xml:space="preserve">  </t>
    </r>
    <r>
      <rPr>
        <b/>
        <sz val="12"/>
        <color theme="1"/>
        <rFont val="Arial"/>
        <family val="2"/>
      </rPr>
      <t xml:space="preserve">Izrada Plana preventivnih mera u skladu sa čl.8 Uredbe o BZNR na privremenim i pokretnim gradilištima, kao i obezbeđenje koordinatora za izradu projekta i koordinatora za izvođenje radova u skladu sa čl.4 Uredbe o BZNR na privremenim i pokretnim gradilištima. Plan preventivnih mera se izrađuje za celokupni obuhvat investicije koji obuhvata predmet sva 4 projekta. </t>
    </r>
  </si>
  <si>
    <r>
      <t>M.8</t>
    </r>
    <r>
      <rPr>
        <sz val="7"/>
        <color theme="1"/>
        <rFont val="Times New Roman"/>
        <family val="1"/>
      </rPr>
      <t xml:space="preserve">                </t>
    </r>
    <r>
      <rPr>
        <sz val="12"/>
        <color theme="1"/>
        <rFont val="Times New Roman"/>
        <family val="1"/>
      </rPr>
      <t> </t>
    </r>
  </si>
  <si>
    <t xml:space="preserve">  Obezbeđivanje nadzora nad radovima na izvođenju sistema za zaštitu od požara i prvo puštanje u rad prema Zakonu o zaštiti od požara </t>
  </si>
  <si>
    <r>
      <t>M.9</t>
    </r>
    <r>
      <rPr>
        <sz val="7"/>
        <color theme="1"/>
        <rFont val="Times New Roman"/>
        <family val="1"/>
      </rPr>
      <t xml:space="preserve">                </t>
    </r>
    <r>
      <rPr>
        <sz val="12"/>
        <color theme="1"/>
        <rFont val="Times New Roman"/>
        <family val="1"/>
      </rPr>
      <t> </t>
    </r>
  </si>
  <si>
    <t xml:space="preserve">  Projektna dokumentacija izvedenog stanja (Projekti izvedenog objekta (PIO)):</t>
  </si>
  <si>
    <r>
      <t>§</t>
    </r>
    <r>
      <rPr>
        <sz val="7"/>
        <color theme="1"/>
        <rFont val="Times New Roman"/>
        <family val="1"/>
      </rPr>
      <t xml:space="preserve">  </t>
    </r>
    <r>
      <rPr>
        <b/>
        <sz val="12"/>
        <color theme="1"/>
        <rFont val="Arial"/>
        <family val="2"/>
      </rPr>
      <t xml:space="preserve">Izgradnje pristupne saobraćajnice </t>
    </r>
  </si>
  <si>
    <t>(faza I i faza II)</t>
  </si>
  <si>
    <t>Izrada elaborata geodetskih radova za izvedene objekte i posebne delove objekata za potrebe upisa u katastar prema pripadajućim projektima:</t>
  </si>
  <si>
    <r>
      <t>M.11</t>
    </r>
    <r>
      <rPr>
        <sz val="7"/>
        <color theme="1"/>
        <rFont val="Times New Roman"/>
        <family val="1"/>
      </rPr>
      <t xml:space="preserve">             </t>
    </r>
    <r>
      <rPr>
        <sz val="12"/>
        <color theme="1"/>
        <rFont val="Times New Roman"/>
        <family val="1"/>
      </rPr>
      <t> </t>
    </r>
  </si>
  <si>
    <t>Izrada elaborata geodetskih radova za podzemne instalacije za potrebe upisa u katastar prema pripadajućim projektima:</t>
  </si>
  <si>
    <r>
      <t>M.12</t>
    </r>
    <r>
      <rPr>
        <sz val="7"/>
        <color theme="1"/>
        <rFont val="Times New Roman"/>
        <family val="1"/>
      </rPr>
      <t xml:space="preserve">             </t>
    </r>
    <r>
      <rPr>
        <sz val="12"/>
        <color theme="1"/>
        <rFont val="Times New Roman"/>
        <family val="1"/>
      </rPr>
      <t> </t>
    </r>
  </si>
  <si>
    <r>
      <t xml:space="preserve">  Ishodovanje upotrebne dozvole (komplet sa     tehničkim pregledom i svim ostalim neophodnim troškovima za ishodovanje upotrebne dozvole, prijava temelja, prijava završetka objekta u konstruktivnom smislu, saglasnost MUP-a, komisija MUP-a za tehnički pregled, troškovi obezbeđivanja nadzora tokom izvođenja imaoca javnih ovlašćenja</t>
    </r>
    <r>
      <rPr>
        <b/>
        <sz val="8"/>
        <color theme="1"/>
        <rFont val="Times New Roman"/>
        <family val="1"/>
      </rPr>
      <t> </t>
    </r>
    <r>
      <rPr>
        <b/>
        <sz val="12"/>
        <color theme="1"/>
        <rFont val="Arial"/>
        <family val="2"/>
      </rPr>
      <t xml:space="preserve"> i ostalo)</t>
    </r>
  </si>
  <si>
    <r>
      <t>M.13</t>
    </r>
    <r>
      <rPr>
        <sz val="7"/>
        <color theme="1"/>
        <rFont val="Times New Roman"/>
        <family val="1"/>
      </rPr>
      <t xml:space="preserve">             </t>
    </r>
    <r>
      <rPr>
        <sz val="12"/>
        <color theme="1"/>
        <rFont val="Times New Roman"/>
        <family val="1"/>
      </rPr>
      <t> </t>
    </r>
  </si>
  <si>
    <r>
      <t>Izrada elaborata izmeštanja postojećih instalacija u zoni radova priključka pristupne saobraćajnice na državni put i vodovodne instalacije</t>
    </r>
    <r>
      <rPr>
        <b/>
        <sz val="8"/>
        <color theme="1"/>
        <rFont val="Times New Roman"/>
        <family val="1"/>
      </rPr>
      <t> </t>
    </r>
  </si>
  <si>
    <r>
      <t>M.14</t>
    </r>
    <r>
      <rPr>
        <sz val="7"/>
        <color theme="1"/>
        <rFont val="Times New Roman"/>
        <family val="1"/>
      </rPr>
      <t xml:space="preserve">             </t>
    </r>
    <r>
      <rPr>
        <sz val="12"/>
        <color theme="1"/>
        <rFont val="Times New Roman"/>
        <family val="1"/>
      </rPr>
      <t> </t>
    </r>
  </si>
  <si>
    <t xml:space="preserve">Izrada elaborata rušenja betonske ograde i kanala pored postojećeg pristupnog puta i obezbeđivanja stambenog objekta u zoni </t>
  </si>
  <si>
    <r>
      <t>M.15</t>
    </r>
    <r>
      <rPr>
        <sz val="7"/>
        <color theme="1"/>
        <rFont val="Times New Roman"/>
        <family val="1"/>
      </rPr>
      <t xml:space="preserve">             </t>
    </r>
    <r>
      <rPr>
        <sz val="12"/>
        <color theme="1"/>
        <rFont val="Times New Roman"/>
        <family val="1"/>
      </rPr>
      <t> </t>
    </r>
  </si>
  <si>
    <t>Poreska osnovica za poziciju M:</t>
  </si>
  <si>
    <t>Porez na dodatu vrednost za poziciju M:</t>
  </si>
  <si>
    <t>Ukupna cena za poziciju M:</t>
  </si>
  <si>
    <t>N. NAMEŠTAJ I OSTALI MOBILIJAR</t>
  </si>
  <si>
    <t xml:space="preserve">Isporuka i montaža nameštaja i ostalog mobilijara </t>
  </si>
  <si>
    <t>N.1</t>
  </si>
  <si>
    <t>Kancelarijski sto sa fiokama dim. 160 x 80 cm. Gornja ploča i bočne strane stola su izrađene od univer ploče debljine 25mm sa ABS traKom 2mm. U sto je ugrađen jedan red sa 3 fioke sa zaključavanjem prve fioke.</t>
  </si>
  <si>
    <t>N.2</t>
  </si>
  <si>
    <t xml:space="preserve">Kontrolni sto trodelni polukružni: </t>
  </si>
  <si>
    <r>
      <t>1.</t>
    </r>
    <r>
      <rPr>
        <b/>
        <sz val="7"/>
        <color theme="1"/>
        <rFont val="Times New Roman"/>
        <family val="1"/>
      </rPr>
      <t xml:space="preserve">    </t>
    </r>
    <r>
      <rPr>
        <b/>
        <sz val="11"/>
        <color theme="1"/>
        <rFont val="Arial"/>
        <family val="2"/>
      </rPr>
      <t>deo dimenzija 200 x 80 cm sa fiokama</t>
    </r>
  </si>
  <si>
    <r>
      <t>2.</t>
    </r>
    <r>
      <rPr>
        <b/>
        <sz val="7"/>
        <color theme="1"/>
        <rFont val="Times New Roman"/>
        <family val="1"/>
      </rPr>
      <t xml:space="preserve">    </t>
    </r>
    <r>
      <rPr>
        <b/>
        <sz val="11"/>
        <color theme="1"/>
        <rFont val="Arial"/>
        <family val="2"/>
      </rPr>
      <t>deo polukružni vezni deo sa uklapanjem spojnih stranica od 80 cm</t>
    </r>
  </si>
  <si>
    <r>
      <t>3.</t>
    </r>
    <r>
      <rPr>
        <b/>
        <sz val="7"/>
        <color theme="1"/>
        <rFont val="Times New Roman"/>
        <family val="1"/>
      </rPr>
      <t xml:space="preserve">    </t>
    </r>
    <r>
      <rPr>
        <b/>
        <sz val="11"/>
        <color theme="1"/>
        <rFont val="Arial"/>
        <family val="2"/>
      </rPr>
      <t>deo dimenzija 120 x 80 cm sa fikama</t>
    </r>
  </si>
  <si>
    <t xml:space="preserve">Gornja ploča i bočne strane stola su izrađene od univer ploče debljine 25mm sa ABS trakom 2mm. U 1. i 2. delu Kontrolnog stola je ugrađen jedan red sa 3 fioke sa zaključavanjem prve fioke. </t>
  </si>
  <si>
    <t>N.3</t>
  </si>
  <si>
    <t>Konferencijski sto dim. 220 x 120 cm. Gornja ploča i bočne strane stola su izrađene od univer ploče debljine 25mm sa ABS trakom 2mm.</t>
  </si>
  <si>
    <t>N.4</t>
  </si>
  <si>
    <t>Stolica kancelarijska sa rukohvatom. Sedište i naslon stolice su od šperploče obložene sunđerom i presvučene tkaninom.</t>
  </si>
  <si>
    <t xml:space="preserve">Kom </t>
  </si>
  <si>
    <t>N.5</t>
  </si>
  <si>
    <t>Konferencijska stolica – fotelja na točkićima, sa mehanizmom za podizanje i rukohvatom. Postolje stolice je metalno – hromirana zvezda na točkićima a sedište i naslon stolice su od šperploče obložene sunđerom i presvučene tkaninom.</t>
  </si>
  <si>
    <t>N.6</t>
  </si>
  <si>
    <t>Ormar za garderobu sa dvoja vrata dim. 80x195 cm, dubine 35 cm. Ormar je izrađen od univer ploče debljine 25mm sa ABS trakom 2mm. Poleđina je izrađena od univer ploče debljine 10mm. Vrata su snabdevena bravicom za zaključavanje.</t>
  </si>
  <si>
    <t>N.7</t>
  </si>
  <si>
    <t>Ormar za dokumetaciju sa dvoja vrata dim. 80x195 cm, dubine 35 cm. Ormar je izrađen od univer ploče debljine 25mm sa ABS trakom 2mm. Poleđina je izrađena od univer ploče debljine 10mm. Vrata su snabdevena bravicom za zaključavanje. U ormaru obezbediti 5 polica.</t>
  </si>
  <si>
    <t>N.8</t>
  </si>
  <si>
    <t>Ormarić za ključeve (na zid, okvirno 30x40cm) dubine 15 cm. Ormar je izrađen od univer ploče debljine 25mm sa ABS traKom 2mm. Poleđina je izrađena od univer ploče debljine 10mm. Vrata su snabdevena bravicom za zaključavanje.</t>
  </si>
  <si>
    <t>N.9</t>
  </si>
  <si>
    <t>Polica za odlaganje zaštitne opreme i materijala dužine 2 m, visine 1,8 m i dubine 0,5m (metalna sa 4 police)</t>
  </si>
  <si>
    <t>N.10</t>
  </si>
  <si>
    <t xml:space="preserve">Fotelja na razvlačenje (razvučena je okvirnih dimenzija 190x90 cm) </t>
  </si>
  <si>
    <t>N.11</t>
  </si>
  <si>
    <t>Fiksni telefon (sa više funkcija tj. sa displejom za indetifikaciju)</t>
  </si>
  <si>
    <t>N.12</t>
  </si>
  <si>
    <t>Bežični telefon (većeg dometa)</t>
  </si>
  <si>
    <t>N.13</t>
  </si>
  <si>
    <t xml:space="preserve">Isporuka i ugradnja klijent računara </t>
  </si>
  <si>
    <t>N.14</t>
  </si>
  <si>
    <t>Štampač sa skenerom (crno-beli)</t>
  </si>
  <si>
    <t>Poreska osnovica za poziciju N:</t>
  </si>
  <si>
    <t>Porez na dodatu vrednost za poziciju N:</t>
  </si>
  <si>
    <t>Ukupna cena za poziciju N:</t>
  </si>
  <si>
    <t xml:space="preserve">O. IZOLACIONI ALAT,  ZAŠTITNA I OSTALA OPREMA </t>
  </si>
  <si>
    <t xml:space="preserve">Isporuka i montaža izolacionog alata, zaštitne i ostale opreme </t>
  </si>
  <si>
    <t>Izolacioni alat, zaštitna i ostala oprema</t>
  </si>
  <si>
    <t>O.1</t>
  </si>
  <si>
    <t>Izolacione gumene čizme</t>
  </si>
  <si>
    <t>par</t>
  </si>
  <si>
    <t>O.2</t>
  </si>
  <si>
    <t>Izolacione gumene rukavice</t>
  </si>
  <si>
    <t>O.3</t>
  </si>
  <si>
    <t xml:space="preserve">Komplet izolacionih motki za uzemljavanje i kratko spajanje za postrojenje 110 kV </t>
  </si>
  <si>
    <t>O.4</t>
  </si>
  <si>
    <t>Komplet izolacionih motki za uzemljavanje i kratko spajanje za postrojenje 35 kV</t>
  </si>
  <si>
    <t>O.5</t>
  </si>
  <si>
    <t>Izolacioni šlem</t>
  </si>
  <si>
    <t>O.6</t>
  </si>
  <si>
    <t>Zaštitna pregrada</t>
  </si>
  <si>
    <t>O.7</t>
  </si>
  <si>
    <t>Jednopolna šema postrojenja (uramljena, na zid)</t>
  </si>
  <si>
    <t>O.8</t>
  </si>
  <si>
    <t>Uputstvo za prvu pomoć (uramljeno ili tablica, na zid)</t>
  </si>
  <si>
    <t>O.9</t>
  </si>
  <si>
    <t>Blokadna tablica: “NE UKLJUČUJ IZVODE SE RADOVI”</t>
  </si>
  <si>
    <t>O.10</t>
  </si>
  <si>
    <t>Tablica upozorenja: “VISOKI NAPON, OPASNO PO ŽIVOT”</t>
  </si>
  <si>
    <t>O.11</t>
  </si>
  <si>
    <t>Tablice sa nazivom prostorija i objekata (aku baterija, TK prostorija, Komandna sala, kancelarija, Komandna zgrada, postrojenje 35 kV i drugo)</t>
  </si>
  <si>
    <t>O.12</t>
  </si>
  <si>
    <t>Tablica upozorenja: “PAŽNJA – POSTROJENJE JE POD NAPONOM”</t>
  </si>
  <si>
    <t>O.13</t>
  </si>
  <si>
    <t>Tablica zabrane: “ZABRANJENO UNOŠENJE OTVORENE VATRE”</t>
  </si>
  <si>
    <t>O.14</t>
  </si>
  <si>
    <t>Pet zlatnih pravila (uramljeno ili tablica, na zid)</t>
  </si>
  <si>
    <t>O.15</t>
  </si>
  <si>
    <t>Plan evakuacije (uramljeno ili tablica, na zid)</t>
  </si>
  <si>
    <t>O.16</t>
  </si>
  <si>
    <t>Sanduče prve pomoći</t>
  </si>
  <si>
    <t>O.17</t>
  </si>
  <si>
    <t>Drvene dvokrilne merdevine visine 4 m</t>
  </si>
  <si>
    <t>O.18</t>
  </si>
  <si>
    <t>Kabal na motalici, 220V, 50Hz, 50 m</t>
  </si>
  <si>
    <t>O.19</t>
  </si>
  <si>
    <t>Prenosna svetiljka 220V,50Hz, 200W</t>
  </si>
  <si>
    <t>O.20</t>
  </si>
  <si>
    <t xml:space="preserve">Prenosna akumulatorska svetiljka </t>
  </si>
  <si>
    <t>O.21</t>
  </si>
  <si>
    <t>Isporuka jednopolnog indikatora napona  za naponski nivo 110 kV</t>
  </si>
  <si>
    <t>O.22</t>
  </si>
  <si>
    <t>Isporuka jednopolnog indikatora napona  za naponski nivo 35 kV</t>
  </si>
  <si>
    <t>O.23</t>
  </si>
  <si>
    <t>Dvopolni indikator napona do 35 kV</t>
  </si>
  <si>
    <t>Poreska osnovica za poziciju O:</t>
  </si>
  <si>
    <t>Porez na dodatu vrednost za poziciju O:</t>
  </si>
  <si>
    <t>Ukupna cena za poziciju O:</t>
  </si>
  <si>
    <r>
      <t>P.</t>
    </r>
    <r>
      <rPr>
        <b/>
        <sz val="14"/>
        <color theme="1"/>
        <rFont val="Calibri"/>
        <family val="2"/>
      </rPr>
      <t xml:space="preserve"> </t>
    </r>
    <r>
      <rPr>
        <b/>
        <sz val="14"/>
        <color theme="1"/>
        <rFont val="Arial"/>
        <family val="2"/>
      </rPr>
      <t>PODEŠAVANJE, FUNKCIONALNA ISPITIVANJA, ATESTI, UPUTSTVA, OBUKA I PUŠTANJE U RAD</t>
    </r>
  </si>
  <si>
    <t xml:space="preserve">Izvršiti kоnstruktivna i funkcionalna podešenja ugrađene еlektroenergеtskе оprеmе. Izvršiti konfiguraciju i parametiranje zaštitno upravljačkih uređaja, RTU-a lokalnog SCADA sistema. Uspostaviti Komunikaciju RTU-a i perifernih elemenata po protokolu IEC61850. Konfigurisati Komunikaciju između zaštitno upravljačkih uređaja po IEC61850 protokolu (GOOSE mehanizmi). Konfigurisati RTU za Komunikaciju sa nadležnim centrom upravljanja po IEC 60870-5-101 i IEC 60870-5-104. Konfiguracija staničnog video nadzora za Komunikaciju sa nadležnim centrom upravljanja. Izvršiti sva Komandna, primarna i sekundarna ispitivanja ugrađene оpreme i uređaja. </t>
  </si>
  <si>
    <t>Za svu оpremu dostaviti аteste, dokaze kvaliteta i uputstva proizvođača na srpsKom jeziku (korisnička i uputstva za održavanje). Sačiniti  jedinstveni Izveštaj i dostaviti ispitne protokole za sva merenja i ispitivanja (formu i obim za ispitne protokole dostaviti investitoru na saglasnost). Svi uređaji kojima se vrše merenja i ispitivanja treba da budu sertifikovani i baždareni (investitoru dostaviti dokaze).</t>
  </si>
  <si>
    <t>PoP.</t>
  </si>
  <si>
    <t>Ј.m.</t>
  </si>
  <si>
    <t>P.1</t>
  </si>
  <si>
    <t xml:space="preserve">Konstruktivno i funkcionalno podešavanje opreme </t>
  </si>
  <si>
    <t>P.4</t>
  </si>
  <si>
    <t>Konfiguracija i parametiranje RTU-a i uspostavljanje Komunikacije sa perifernim elementima i nadležnim centrom upravljanja DC Požarevac (konfigurisanje IEC 60870-5-101 i IEC 60870-5-104 „slave“ protokola), predvideti aktivno učešće na Kompletnom funkcionalnom testiranju SDU sa nadležnim centrom upravljanja DC Požarevac</t>
  </si>
  <si>
    <t>P.6</t>
  </si>
  <si>
    <t>Konfiguracija, parametriranje i podešavanje invertora</t>
  </si>
  <si>
    <t>P.7</t>
  </si>
  <si>
    <t>Parametriranje modularnih ispravljača</t>
  </si>
  <si>
    <t>P.8</t>
  </si>
  <si>
    <t>Komandna i funkcionalna ispitivanja opreme i uređaja, ispitivanje signalizacije, alarma, uslova i blokada. Kontrola primarnih i sekundarnih veza i strujnih krugova. Provera prenosnih odnosa i polariteta mernih transformatora. Radove izvesti za sve naponske nivoe (110, 35 kV, kao i za AC i DC razvode)</t>
  </si>
  <si>
    <t>P.9</t>
  </si>
  <si>
    <t>Funkcionalno ispitivanje relejnog ormana sa mikroprocesorskom zaštitnom i upravljačkom opremom za transformatorsko polje 110kV</t>
  </si>
  <si>
    <t>P.10</t>
  </si>
  <si>
    <t>Funkcionalno ispitivanje relejnog ormana sa mikroprocesorsKom zaštitnom i upravljačkom opremom za dalekovodno polje 110kV</t>
  </si>
  <si>
    <t>P.11</t>
  </si>
  <si>
    <t>Funkcionalno ispitivanje relejnog ormana sa mikroprocesorskom zaštitnom i upravljačkom opremom za spojno polje 110kV</t>
  </si>
  <si>
    <t>P.12</t>
  </si>
  <si>
    <t xml:space="preserve">Funkcionalno ispitivanje ormana sa opremom za daljinsko upravljanje. </t>
  </si>
  <si>
    <t>Funkcionalno ispitivanje lokalnog SCADA sistema</t>
  </si>
  <si>
    <t>P.13</t>
  </si>
  <si>
    <t>Funkcionalno i Komandno ispitivanje srednjenaponskih terminala zaštite i upravljanja</t>
  </si>
  <si>
    <t>P.14</t>
  </si>
  <si>
    <t>Funkcionalno i Komandno ispitivanje ormana jednosmernog napona sa opremom</t>
  </si>
  <si>
    <t>P.15</t>
  </si>
  <si>
    <t>Funkcionalno i Komandno ispitivanje ormana naizmeničnog napona sa opremom</t>
  </si>
  <si>
    <t>P.16</t>
  </si>
  <si>
    <t>Funkcionalno ispitivanje ormana invertorskog napona sa opremom</t>
  </si>
  <si>
    <t>P.17</t>
  </si>
  <si>
    <t>Primarna i sekundarna ispitivanja svih aktiviranih zaštita na nivou ТS (110kV, 35kV)</t>
  </si>
  <si>
    <t>P.18</t>
  </si>
  <si>
    <t>Merenje otpora izolovanosti, naponsko ispitivanje kablova i puštanje u pogon električne instalacije obe zgrade, kao i pribavljanje potrebnih atesta</t>
  </si>
  <si>
    <t>P.19</t>
  </si>
  <si>
    <t>Za zaštitno i gromobransko  uzemljenje izvršiti merenje i izradu izveštaja o izvršenom merenju koji će obuhvatiti:</t>
  </si>
  <si>
    <t>1.otpor rasprostiranja uzemljivača postrojenja</t>
  </si>
  <si>
    <t>2.maksimalni napon uzemljivača</t>
  </si>
  <si>
    <t>3.napon dodira i koraka unutar i van postrojenja</t>
  </si>
  <si>
    <t>4.iznošenje potencijala van ograde postrojenja.</t>
  </si>
  <si>
    <t>5.galvanska povezanost</t>
  </si>
  <si>
    <t>Izvršiti i za postojeće i za nove objekte.</t>
  </si>
  <si>
    <t>P.20</t>
  </si>
  <si>
    <t>Merenje otpora uzemljenja stubova sa izradom Izveštaja. Obračun po stubu.</t>
  </si>
  <si>
    <t>P.21</t>
  </si>
  <si>
    <t>Pregled i ispitivanje gromobranske instalacije i izdavanje atesta</t>
  </si>
  <si>
    <t>P.22</t>
  </si>
  <si>
    <t>Fnkcionalno osposobljavanje sistema koje obuhvata: Proveru svih veza,  programiranje sistema,funkcionalno ispitivanje sa izradom Izveštaja, obuka rukovaoca i isporuka tehničke dokumentacije sa uputstvom za rukovanje i održavanje i puštanje u rad.</t>
  </si>
  <si>
    <t>(„nulto“) Ispitivanje sistemainstalacija dojave požara mora da izvrši izvođač radova koji poseduje licencu za tu vrstu radova.</t>
  </si>
  <si>
    <t xml:space="preserve">Pozicija uključuje i obezbeđivanje ispitivanja sistema instalacija od  nezavisnog pravnog lica sa izdavanjem potvrde ispravnosti. </t>
  </si>
  <si>
    <t>P.23</t>
  </si>
  <si>
    <r>
      <t xml:space="preserve">Funkcionalno ispitivanje telekomunikacionih uređaja što obuhvata konfigurisanje, ispitivanje i puštanje u ispravan rad, </t>
    </r>
    <r>
      <rPr>
        <b/>
        <sz val="11"/>
        <color rgb="FF000000"/>
        <rFont val="Arial"/>
        <family val="2"/>
      </rPr>
      <t xml:space="preserve">podešavanje i kontrolu rada ispravljača kao i izbor režima i punjenje AKU baterije 48 VDC </t>
    </r>
  </si>
  <si>
    <r>
      <t xml:space="preserve">Povezivanje protivprovalne i protivpožarne centrale na SCADA-u i povezivanje i prenošenje slike video nadzora u centar upravljanja DC Požarevac, </t>
    </r>
    <r>
      <rPr>
        <b/>
        <sz val="11"/>
        <color theme="1"/>
        <rFont val="Arial"/>
        <family val="2"/>
      </rPr>
      <t>kao i isporuka tehničke dokumentacije sa uputstvom za rukovanje i održavanje.</t>
    </r>
  </si>
  <si>
    <t>P.24</t>
  </si>
  <si>
    <t>Ispitivanje sistema spoljašnjeg osvetljenja, potrebna merenja, izdavanje atesta i puštanje u rad</t>
  </si>
  <si>
    <t>P.25</t>
  </si>
  <si>
    <t>Naponsko ispitivanje sekundarnih 35 kV kablova Т01 i T02 i 35 kV izvodnih kablova</t>
  </si>
  <si>
    <t>P.26</t>
  </si>
  <si>
    <t>Ispitivanje signalnih i Komandnih kablova</t>
  </si>
  <si>
    <t>Puštanje TS pod radni napon u probni rad po unapred definisanoj dinamici (parcijalno – fazno puštanje u rad), uz prethodno funkcionalno ispitivanje ugrađene opreme, delova TS i kompletne TS</t>
  </si>
  <si>
    <t>Obuka za tri predstavnika naručioca za svaki tip isporučenih uređaja za zaštitu i upravljanje.</t>
  </si>
  <si>
    <t>Obuka za predstavnike naručioca obuhvata:</t>
  </si>
  <si>
    <t>• instaliranje uređaja</t>
  </si>
  <si>
    <t>• podešavanje i funkcionalno testiranje uređaja</t>
  </si>
  <si>
    <t>• korišćenje odgovarajućeg softverskog paketa</t>
  </si>
  <si>
    <t>• puštanje uređaja u rad</t>
  </si>
  <si>
    <t>• održavanje uređaja</t>
  </si>
  <si>
    <t>• napomene bitne za instalaciju uređaja</t>
  </si>
  <si>
    <t>• konfiguracija, parametiranje i eksploatacija uređaja</t>
  </si>
  <si>
    <t>Obuka za rukovaoce u TS (za svu opremu) do 20 rukovaoca (u grupama ne većim od po 10). Isporučilac izrađuje program obuke i dostavlja Naručiocu na saglasnost.</t>
  </si>
  <si>
    <r>
      <t xml:space="preserve">Poreska osnovica za poziciju </t>
    </r>
    <r>
      <rPr>
        <b/>
        <sz val="11"/>
        <color theme="1"/>
        <rFont val="Arial"/>
        <family val="2"/>
      </rPr>
      <t>P</t>
    </r>
    <r>
      <rPr>
        <b/>
        <sz val="12"/>
        <color theme="1"/>
        <rFont val="Arial"/>
        <family val="2"/>
      </rPr>
      <t>:</t>
    </r>
  </si>
  <si>
    <r>
      <t xml:space="preserve">Porez na dodatu vrednost za poziciju </t>
    </r>
    <r>
      <rPr>
        <b/>
        <sz val="11"/>
        <color theme="1"/>
        <rFont val="Arial"/>
        <family val="2"/>
      </rPr>
      <t>P</t>
    </r>
    <r>
      <rPr>
        <b/>
        <sz val="12"/>
        <color theme="1"/>
        <rFont val="Arial"/>
        <family val="2"/>
      </rPr>
      <t>:</t>
    </r>
  </si>
  <si>
    <r>
      <t xml:space="preserve">Ukupna cena za poziciju </t>
    </r>
    <r>
      <rPr>
        <b/>
        <sz val="11"/>
        <color theme="1"/>
        <rFont val="Arial"/>
        <family val="2"/>
      </rPr>
      <t>P</t>
    </r>
    <r>
      <rPr>
        <b/>
        <sz val="12"/>
        <color theme="1"/>
        <rFont val="Arial"/>
        <family val="2"/>
      </rPr>
      <t>:</t>
    </r>
  </si>
  <si>
    <t xml:space="preserve">RAZVODNO POSTROJENJE 35 kV
Postrojenje 35kV je slobodnostojeće, sastoji se od metalom oklopljenih, metalom pregrađenih ćelija izolovanih vazduhom tipa "metal clad" sa izvlačivim vakuumskim prekidačima na kolicima. Postrojenje je dvoredno sa mogućnošću pristupa sa prednje i zadnje strane. Sabirnički sistem sastoji se od jednog sistema sabirnica, sa po jednim segmentom po energetskom transformatoru, međusobno povezanim metalom oklopljenim spojnim mostom. Postrojenje 35kV sastoji se od ukupno četrnaest ćelija od čega su dve transformatorske ćelije transformatora T01 i T02 (br. H01 i H12), dve merne ćelije iz kojih se napajaju kućni transformatori koji su smešteni u trafo boksovima (br. H06 i H08), sedam odvodnih ćelija sa kablovskim izvodima (br. H02, H03, H04, H05, H09, H10 i H11), jedne prolazne ćelije spojnog mosta (H06A), jedne spojne ćelije (H07) i dodatka spojne ćelije (H07A). U trafo boksove potrebno je ugraditi uljne hermetizovane kućne transformatore koji se napajaju kablovski iz mernih ćelija (br. H06 i H08). Ćelije su atestirane, Kompletno opremljene i ožičene, sa ormarićem u gornjem delu za smeštaj sekundarne opreme. Zaštita i upravljanje u postrojenju 35kV (zaštitno upravljačke jedinice) smeštene su u ormanima-kabinama na nivou ćelija. Postrojenje 35kV potrebno je formirati prema Projektnoj dokumentaciji spajanjem i povezivanjem ćelija 35kV postavljenih iznad kablovskog prostora – tehničke etaže u novoizgrađenoj pogonskoj zgradi postrojenja 35 kV.
</t>
  </si>
  <si>
    <t>Radovi obuhvataju Kompletnu demontažu opreme zaštite i upravljanja dalekovodnih polja i transformatorskih polja postrojenja 110 kV, 35kV, relejnih stalaka, relejnih ormana signalizacije, ormana galvanskog razdvajanja, ormana Komunikacije, ormana prilagođenja signala, akumulatorskih baterija, svih ormana sopstvene potrošnje i invertorskog napajanja, svih tipova relea zaštite, pomoćnih relea, postolja, ožičenja, kablova, Komandnih i signalnih tabli i panoa, upravljačkih, mernih i pokaznih instrumenata, prekidača, tastera, preklopki, međuveza, ormana VF Komunikacije, antena, RTU, RN, odnosno Kompletnog postojećeg Sistema zaštite i upravljanja razvodnog postrojenja 110kV, 35kV, i transformacije u TS 110/35 kV ,,Petrovac” u Petrovcu na Mlavi. Demontažu izvršiti pažljivo kako bi se demontirana oprema mogla ponovo upotrebiti. (Naručilac će Komisijski konstatovti da demontirana oprema nije oštećena). Demontaža i transport nepotrebnih postojećih regala, nosača, konzola, kanalnih kutija, poklopaca i gazišta. Radovi na sistemu zaštite i upravljanja postrojenja 110 kV, 35kV i transformacije u TS 110/35 kV ,,Petrovac”se moraju izvoditi fazno, u skladu sa istovremenim isključenjem jednog  segmenta ili dela postrojenja 110 kV i istovremenim isključenjem samo jednog  transformatora 110/35 kV, odnosno, ako se mora isključiti celokupno postrojenje 110 kV ili oba transformatora 110/35 kV, ti radovi se moraju završiti u što kraćem roku i to tako da u slučaju značajnog otkaza alternativnog napajanja, radovi se prekidaju, i uključuje se transformator 110/35 kV i postrojenje 35 kV u normalan pogon. Za svu demontiranu opremu Sistema zaštite i upravljanja razvodnog postrojenja 110kV, 35kV i transformacije TS 110/35 kV ,,Petrovac” u Petrovcu na Mlavi potrebno je izvršiti utovar, transport i istovar u magacinu Naručioca na udaljenosti do 50km. Sve aktivnosti oko demontaže i transporta opreme koja sadrži opasne materije treba izvršiti u skladu sa važećim Zakonskim i podzakonskim aktima o Zaštiti životne sredine, aktima Naručioca iz ove oblast, sa priloženim EMP-om, kao i prema Planu upravljanja koji će pripremiti Izvođač radova, a odobriti ga predstavnici Naručioca. Demontirani otpadni materjal neophodno je utovariti, transportovati i istovariti na deponiju na udaljenosti do 50 km. Svi transportni troškovi treba da budu uračunati u cenu.</t>
  </si>
  <si>
    <t>C.1. Demontaža i transport postojeće opreme sistema zaštite i upravljanja postrojenja 110 kV, 35kV i transformacije u TS 110/35 kV ,,Petrovac” u Petrovcu na Mlavi.</t>
  </si>
  <si>
    <r>
      <t>J</t>
    </r>
    <r>
      <rPr>
        <b/>
        <sz val="11"/>
        <color theme="1"/>
        <rFont val="Arial"/>
        <family val="2"/>
      </rPr>
      <t>.</t>
    </r>
    <r>
      <rPr>
        <b/>
        <sz val="14"/>
        <color theme="1"/>
        <rFont val="Arial"/>
        <family val="2"/>
      </rPr>
      <t>2.  ISPORUKA OPREME I ELEKTROMONTAŽNI RADOVI ZA IZRADU SPOLJAŠNJEG OSVETLJENJA</t>
    </r>
  </si>
  <si>
    <t>Svi troškovi koji obezbeđuju kvalitetnu, sigurnu i efikasnu realizaciju Ugovora, kao što su:</t>
  </si>
  <si>
    <r>
      <t>-</t>
    </r>
    <r>
      <rPr>
        <sz val="7"/>
        <color theme="1"/>
        <rFont val="Times New Roman"/>
        <family val="1"/>
      </rPr>
      <t xml:space="preserve">     </t>
    </r>
    <r>
      <rPr>
        <b/>
        <i/>
        <sz val="11"/>
        <color theme="1"/>
        <rFont val="Arial"/>
        <family val="2"/>
      </rPr>
      <t xml:space="preserve">Obezbezbeđivanje i opremiti kancelarije inženjera </t>
    </r>
  </si>
  <si>
    <r>
      <t>-</t>
    </r>
    <r>
      <rPr>
        <sz val="7"/>
        <color theme="1"/>
        <rFont val="Times New Roman"/>
        <family val="1"/>
      </rPr>
      <t xml:space="preserve">     </t>
    </r>
    <r>
      <rPr>
        <b/>
        <i/>
        <sz val="11"/>
        <color theme="1"/>
        <rFont val="Arial"/>
        <family val="2"/>
      </rPr>
      <t>Fizičko obezbeđenje gradilišta</t>
    </r>
  </si>
  <si>
    <r>
      <t>-</t>
    </r>
    <r>
      <rPr>
        <sz val="7"/>
        <color theme="1"/>
        <rFont val="Times New Roman"/>
        <family val="1"/>
      </rPr>
      <t xml:space="preserve">     </t>
    </r>
    <r>
      <rPr>
        <b/>
        <i/>
        <sz val="11"/>
        <color theme="1"/>
        <rFont val="Arial"/>
        <family val="2"/>
      </rPr>
      <t>Higijena kancelarija i gradilišta</t>
    </r>
  </si>
  <si>
    <r>
      <t>-</t>
    </r>
    <r>
      <rPr>
        <sz val="7"/>
        <color theme="1"/>
        <rFont val="Times New Roman"/>
        <family val="1"/>
      </rPr>
      <t xml:space="preserve">     </t>
    </r>
    <r>
      <rPr>
        <b/>
        <i/>
        <sz val="11"/>
        <color theme="1"/>
        <rFont val="Arial"/>
        <family val="2"/>
      </rPr>
      <t xml:space="preserve">Uzeti u obzir održavanje Radova 12 meseci nakon završetka </t>
    </r>
  </si>
  <si>
    <r>
      <t>-</t>
    </r>
    <r>
      <rPr>
        <sz val="7"/>
        <color theme="1"/>
        <rFont val="Times New Roman"/>
        <family val="1"/>
      </rPr>
      <t xml:space="preserve">     </t>
    </r>
    <r>
      <rPr>
        <b/>
        <i/>
        <sz val="11"/>
        <color theme="1"/>
        <rFont val="Arial"/>
        <family val="2"/>
      </rPr>
      <t xml:space="preserve">Čišćenje lokacije nakon završetka </t>
    </r>
  </si>
  <si>
    <r>
      <t>-</t>
    </r>
    <r>
      <rPr>
        <sz val="7"/>
        <color theme="1"/>
        <rFont val="Times New Roman"/>
        <family val="1"/>
      </rPr>
      <t xml:space="preserve">     </t>
    </r>
    <r>
      <rPr>
        <b/>
        <i/>
        <sz val="11"/>
        <color theme="1"/>
        <rFont val="Arial"/>
        <family val="2"/>
      </rPr>
      <t>—itd.—</t>
    </r>
  </si>
  <si>
    <t>kao i:</t>
  </si>
  <si>
    <r>
      <t>-</t>
    </r>
    <r>
      <rPr>
        <sz val="7"/>
        <color theme="1"/>
        <rFont val="Times New Roman"/>
        <family val="1"/>
      </rPr>
      <t xml:space="preserve">     </t>
    </r>
    <r>
      <rPr>
        <b/>
        <i/>
        <sz val="11"/>
        <color theme="1"/>
        <rFont val="Arial"/>
        <family val="2"/>
      </rPr>
      <t>Izdavanje garancija</t>
    </r>
  </si>
  <si>
    <r>
      <t>-</t>
    </r>
    <r>
      <rPr>
        <sz val="7"/>
        <color theme="1"/>
        <rFont val="Times New Roman"/>
        <family val="1"/>
      </rPr>
      <t xml:space="preserve">     </t>
    </r>
    <r>
      <rPr>
        <b/>
        <i/>
        <sz val="11"/>
        <color theme="1"/>
        <rFont val="Arial"/>
        <family val="2"/>
      </rPr>
      <t>Osiguranje Radova</t>
    </r>
  </si>
  <si>
    <r>
      <t>-</t>
    </r>
    <r>
      <rPr>
        <sz val="7"/>
        <color theme="1"/>
        <rFont val="Times New Roman"/>
        <family val="1"/>
      </rPr>
      <t xml:space="preserve">     </t>
    </r>
    <r>
      <rPr>
        <b/>
        <i/>
        <sz val="11"/>
        <color theme="1"/>
        <rFont val="Arial"/>
        <family val="2"/>
      </rPr>
      <t>Osiguranje opreme Izvođača</t>
    </r>
  </si>
  <si>
    <r>
      <t>-</t>
    </r>
    <r>
      <rPr>
        <sz val="7"/>
        <color theme="1"/>
        <rFont val="Times New Roman"/>
        <family val="1"/>
      </rPr>
      <t xml:space="preserve">     </t>
    </r>
    <r>
      <rPr>
        <b/>
        <i/>
        <sz val="11"/>
        <color theme="1"/>
        <rFont val="Arial"/>
        <family val="2"/>
      </rPr>
      <t>Osiguranje treće strane</t>
    </r>
  </si>
  <si>
    <r>
      <t>-</t>
    </r>
    <r>
      <rPr>
        <sz val="7"/>
        <color theme="1"/>
        <rFont val="Times New Roman"/>
        <family val="1"/>
      </rPr>
      <t xml:space="preserve">     </t>
    </r>
    <r>
      <rPr>
        <b/>
        <i/>
        <sz val="11"/>
        <color theme="1"/>
        <rFont val="Arial"/>
        <family val="2"/>
      </rPr>
      <t>Održavanja prvih 12 meseci</t>
    </r>
  </si>
  <si>
    <r>
      <t>-</t>
    </r>
    <r>
      <rPr>
        <sz val="7"/>
        <color theme="1"/>
        <rFont val="Times New Roman"/>
        <family val="1"/>
      </rPr>
      <t xml:space="preserve">     </t>
    </r>
    <r>
      <rPr>
        <b/>
        <i/>
        <sz val="11"/>
        <color theme="1"/>
        <rFont val="Arial"/>
        <family val="2"/>
      </rPr>
      <t>itd</t>
    </r>
  </si>
  <si>
    <t xml:space="preserve">su uključeni u ukupnu cenu za Rekonstrukciju i dogradnju TS 110/35 kV Petrovac u Petrovcu na Mlavi. </t>
  </si>
  <si>
    <t>·    tip,  ime proizvođača, naznačene električne  veličine,  kao  i  merne  skice  sa   masom, dimenzijama i dispozicijom svih rupa i otvora potrebnih za izradu nosača aparata, za svu opremu koju poseduje Naručilac</t>
  </si>
  <si>
    <t>·    tip i ime proizvođača zaštitno-upravljačke opreme.</t>
  </si>
  <si>
    <r>
      <rPr>
        <sz val="7"/>
        <color theme="1"/>
        <rFont val="Times New Roman"/>
        <family val="1"/>
      </rPr>
      <t xml:space="preserve">          </t>
    </r>
    <r>
      <rPr>
        <b/>
        <sz val="12"/>
        <color theme="1"/>
        <rFont val="Arial"/>
        <family val="2"/>
      </rPr>
      <t>tip, ime proizvođača, naznačene električne veličine,  šeme vezivanja,  kao  i  merne  skice  energetskog transformatora 110/35 kV, 31.5 MVA sa masom, dimenzijama ...</t>
    </r>
  </si>
  <si>
    <r>
      <t>Telekomunikaciona oprema treba da podrži prenos govora i podataka za operativno upravljanje i poslovne potrebe kao i signala upravljanja, zaštite i video nadzora koji se prosleđuju ka nadređenom dispe</t>
    </r>
    <r>
      <rPr>
        <b/>
        <sz val="11"/>
        <color theme="1"/>
        <rFont val="Tahoma"/>
        <family val="2"/>
      </rPr>
      <t>č</t>
    </r>
    <r>
      <rPr>
        <b/>
        <sz val="11"/>
        <color theme="1"/>
        <rFont val="Arial"/>
        <family val="2"/>
      </rPr>
      <t>ersKom centru. Nova oprema mora biti kompatibilna sa izgrađenim optičkim sistemom JP EPS odnosno AD EMS i mora da ima mogu</t>
    </r>
    <r>
      <rPr>
        <b/>
        <sz val="11"/>
        <color theme="1"/>
        <rFont val="Tahoma"/>
        <family val="2"/>
      </rPr>
      <t>ć</t>
    </r>
    <r>
      <rPr>
        <b/>
        <sz val="11"/>
        <color theme="1"/>
        <rFont val="Arial"/>
        <family val="2"/>
      </rPr>
      <t>nost da se njome upravlja postoje</t>
    </r>
    <r>
      <rPr>
        <b/>
        <sz val="11"/>
        <color theme="1"/>
        <rFont val="Tahoma"/>
        <family val="2"/>
      </rPr>
      <t>ć</t>
    </r>
    <r>
      <rPr>
        <b/>
        <sz val="11"/>
        <color theme="1"/>
        <rFont val="Arial"/>
        <family val="2"/>
      </rPr>
      <t xml:space="preserve">im sistemom za upravljanje. </t>
    </r>
  </si>
  <si>
    <r>
      <t>IP sistem video nadzora obuhvata pokrivanje kompletnog spoljašnjeg dela postrojenja i ulaznu kapiju, kao i postrojenje 110 i 35 kV i kontrolnu salu. Sistem video nadzora je IP tipa i sastoji se iz odgovarajuceg broja fiksnih kamera za spoljnu i unutrašnju montažu, metalnih stubova za monta</t>
    </r>
    <r>
      <rPr>
        <b/>
        <sz val="11"/>
        <color theme="1"/>
        <rFont val="Tahoma"/>
        <family val="2"/>
      </rPr>
      <t>ž</t>
    </r>
    <r>
      <rPr>
        <b/>
        <sz val="11"/>
        <color theme="1"/>
        <rFont val="Arial"/>
        <family val="2"/>
      </rPr>
      <t>u kamera, kablova, servera za snimanje video materijala, media- konvertora, switch-a, dva klijent ra</t>
    </r>
    <r>
      <rPr>
        <b/>
        <sz val="11"/>
        <color theme="1"/>
        <rFont val="Tahoma"/>
        <family val="2"/>
      </rPr>
      <t>č</t>
    </r>
    <r>
      <rPr>
        <b/>
        <sz val="11"/>
        <color theme="1"/>
        <rFont val="Arial"/>
        <family val="2"/>
      </rPr>
      <t>unara. Oprema za ovaj sistem mora omogućavati prenos video zapisa i na lokalnom nivou i do udaljene tačke koju zahteva Investitor (lokalni dispečerski centar).</t>
    </r>
  </si>
  <si>
    <t>RAZVODNO POSTROJENJE 35 kV</t>
  </si>
  <si>
    <t xml:space="preserve">B.1. Demontaža i transport postojeće opreme spoljnog razvodnog postrojenja 35 kV TS 110/35 kV ,,Petrovac” u Petrovcu na Mlavi.
Radovi obuhvataju Kompletnu demontažu elektroenergetske opreme razvodnog postrojenja 35 kV, portala, tri (3) postojeća dalekovodna stuba 35 kV,  nosača aparata, temelja nosača aparata sa zatrpavanjem,  dva glavna i pomoćnog sistema sabirnica, izolatora, kućnog transformatora, primarnih i sekundarnih veza opreme, ormana u polju, postojećih kablovskih instalacija u polju, postojećeg nadzemnog dela sistema uzemljenja. Demontaža postrojenja 35 kV obuhvata transformatorska polja H01, H12, merno polje i kućni transformator H02, rezervna polja H03, H05, H06, H08, H09, dalekovodna polja H04, H07, H10, spojno polje H11 i sva tri sabirnička sistema. Demontažu izvršiti pažljivo kako bi se demontirana oprema mogla ponovo upotrebiti. (Naručilac će Komisijski konstatovati da demontirana oprema nije oštećena). Za svu demontiranu opremu, konstrukciju portala i nosača aparata razvodnog postrojenja 35 kV TS 110/35 kV ,,Petrovac” u Petrovcu na Mlavi potrebno je izvršiti utovar, transport i istovar u magacinu Naručioca na udaljenosti do 50km. Sve aktivnosti oko demontaže i transporta opreme koja sadrži opasne materije treba izvršiti u skladu sa važećim Zakonskim i podzakonskim aktima o Zaštiti životne sredine, aktima Naručioca iz ove oblasti, sa priloženim EMP-om, kao i prema Planu upravljanja koji će pripremiti Izvođač radova, a odobriti ga predstavnici Naručioca. Demontirane temelje i otpadni građevinski materjal neophodno je utovariti, transportovati i istovariti na deponiju na udaljenosti do 30 km. Svi transportni troškovi treba da budu uračunati u cenu. 
</t>
  </si>
  <si>
    <t>B.1 DEMONTAŽA OPREME U SPOLJNOM POSTROJENJU 35 kV</t>
  </si>
  <si>
    <t>A.2 MONTAŽA OPREME U POSTROJENJU 110 kV</t>
  </si>
  <si>
    <t>A.2. Transport i montaža opreme razvodnog postrojenja 110 kV koju poseduje Naručilac i isporuka i ugradnja opreme koju obezbeđuje Izvođač.
Za opremu koja se nalazi u magacinu Naručioca na udaljenosti do 50 km, potrebno je izvršiti utovar, transport i istovar na lokaciji TS 110/35 kV ,,Petrovac” u Petrovcu na Mlavi. Radovi obuhvataju isporuku i ugradnju nosača aparata, montažu, povezivanje, priključenje, podešenja, ispitivanja i puštanje u pogon elektroenergetske opreme razvodnog postrojenja 110kV kao i povezivanje energetskih transformatora 110/35/10 kV koje poseduje Naručilac i koji su smešteni na betonskim postoljima TS 110/35 kV ,,Petrovac” u Petrovcu na Mlavi. Svi transfportni troškovi treba da budu uračunati u cenu. Konstrukciju čeličnih portala transformatorskih polja 110 kV – E09 i E10, konstrukciju čeličnih portala energetskih transformatora T01 i T02, kao i konstrukciju čeličnih portala glavnog sistema sabirnica I i II potrebno je očistiti, premazati antikorozivnim sredstvom, obojiti osnovnom bojom i završnom bojom u dva sloja.   
Izrada situacija za količine kablova, koje isporučuje i ugrađuje Izvođač, vršiće se prema stvarno ugrađenim količinama.
Izrada situacija za količine AlČe užeta, koje isporučuje i ugrađuje Izvođač, vršiće se prema stvarno ugrađenim količinama.</t>
  </si>
  <si>
    <t>A. RAZVODNO POSTROJENJE 110 kV I TRANSFORMACIJA 110/35kV</t>
  </si>
  <si>
    <t xml:space="preserve">Razvodno postrojenje 110kV je za spoljnu montažu sa dva glavna sistema nesekcionisanih sabirnica koje se izvode AlČe užetom 490/65mm2. Oprema se postavlja na nosače potrebne visine. Priključak na dalekovode 110kV je preko izlaznih postojećih betonskih portala. Rekonstrukcijom je obuhvaćena ugradnja dva transformatora 110/35/10 kV bez opteretivog tercijera T01 i T02. Aparatima se opremaju dalekovodna polja E01, E02, E03, E05, E06, spojno polje E08 i transformatorska polja E09, E10 i sabirnički sistem.  U dalekovodnim, spojnom i u transformatorskim poljima predviđeni su razvodni ormani na koje će biti priključeni kablovi koji dolaze sa aparata u polju kao i kablovi za vezu sa mernom i relejnom opremom smeštenom u pogonskoj zgradi. Uređaji za upravljanje, merenje i zaštitu smešteni su u ormanima zaštite i upravljanja koji se nalaze u pogonskoj zgradi. Predviđen je po jedan orman upravljanja i zaštite za svako polje 110kV i jedan poseban orman za obračunsko merenje, koje je predviđeno na 110kV strani transformatora (obračun) i u 110 kV dalekovodnim poljima (kontrolno) .
Energetski transformatori 110/35/10 kV, snage 31,5 MVA su postavljeni na temelje ispod kojih se nalazi kada za prihvatanje iscurelog ulja. Zvezdište transformatora na strani 110kV će biti direktno uzemljeno, na strani 35kV zvezdište će biti uzemljeno preko metalnog otpornika male otpornosti koji će ograničavati struju zemljospoja na 300A. Tercijer transformatora je uzemljen direktno.
Radovi u 110 kV postrojenju TS 110/35 kV Petrovac izvode se fazno u skladu sa Elaboratom izrade krute veze i prevezivanja i Saglasnosti Operatora prenosnog sistema uz uslov da se radovi moraju završiti u što kraćem roku i to tako da u slučaju značajnog otkaza alternativnog napajanja, radovi se prekidaju, i uključuje se transformator 110/35 kV i postrojenje 35 kV u normalan pogon. Prilikom rekonstrukcije jednog segmenta postrojenja 110 kV, drugi elementi postrojenja 110 kV su pod naponom.
U cilju oslobađanja pojedinih delova postrojenja 110 kV od napona, predviđena je izrada krute veze između DV 110 kV br. 105/1 – TE Morava i DV 110 kV br. 122B – Bor 1, kao i prevezivanje DV 110 kV br. 128/4 – Neresnica i DV 110 kV br. 102B/2 – Požarevac.
</t>
  </si>
  <si>
    <t xml:space="preserve">
A.1.Demontaža i transport postojeće opreme spoljnog razvodnog postrojenja 110 kV, TS 110/35 kV ,,Petrovac” u Petrovcu na Mlavi.
Radovi obuhvataju kompletnu demontažu elektroenergetske opreme razvodnog postrojenja 110kV, betonskih i čeličnih nosača aparata, temelja nosača aparata sa zatrpavanjem, oba glavna sistema sabirnica, izolatora, primarnih i sekundarnih veza opreme, ormana u polju, postojećih kablovskih instalacija u polju, prigušnica, postojećeg nadzemnog dela sistema uzemljenja, postojećih pijezometarskih uređaja. Demontažu izvršiti pažljivo kako bi se demontirana oprema mogla ponovo upotrebiti (Naručilac će Komisijski konstatovati da demontirana oprema nije oštećena). Sve aktivnosti oko demontaže i transporta opreme koja sadrži opasne materije treba izvršiti u skladu sa važećim Zakonskim i podzakonskim aktima o Zaštiti životne sredine, aktima Naručioca iz ove oblast, sa priloženim EMP-om, kao i prema Planu upravljanja koji će pripremiti Izvođač radova, a odobriti ga predstavnici Naručioca. Demontaža postrojenja 110 kV obuhvata dalekovodna polja E01, E02, E03, E05, E06, spojno polje E08 i transformatorska polja E09, E10, rezervna polja E04 i E07 i sabirnički sistem.  Za svu demontiranu opremu razvodnog postrojenja 110 kV TS 110/35 kV ,,Petrovac” u Petrovcu na Mlavi potrebno je izvršiti utovar, transport i istovar u magacinu Naručioca na udaljenosti do 50 km. Posle rušenja betonskih temelja i betonskih nosača izvršiti zatrpavanje i nivelaciju terena. Demontirane temelje i otpadni građevinski materjal neophodno je utovariti, transportovati i istovariti na deponiju na udaljenosti do 30 km. Svi transportni troškovi treba da budu uračunati u cenu.
Radovi u 110 kV postrojenju TS 110/35 kV Petrovac se moraju izvoditi fazno, sa istovremenim isključenjem jednog  segmenta ili dela postrojenja 110 kV i istovremenim isključenjem samo jednog  transformatora 110/35 kV, odnosno, ako se mora isključiti celokupno postrojenje 110 kV ili oba transformatora 110/35 kV, ti radovi se moraju završiti u što kraćem roku i to tako da u slučaju značajnog otkaza alternativnog napajanja, radovi se prekidaju, i uključuje se transformator 110/35 kV i postrojenje 35 kV u normalan pogon.
Radovi obuhvataju i kompletnu demontažu postojećih energetskih transformatora T01 110/35 kV i T02 110/35 kV koji su smešteni na betonskom postolju u TS 110/35 kV ,,Petrovac'' u Petrovcu na Mlavi. Ista podrazumeva istakanje ulja (izvođač obezbeđuje novu adekvatnu burad ili sud za ulje i iste trajno ostavlja naručiocu), demontažu radijatora i konzervatora (izvođač obezbeđuje set zaptivača i dihtunga za hermetičko zatvaranje trafo suda posle demontaže), utovar, transport i istovar demontiranog trafo suda, radijatora, konzervatora i ulja u magacinu Naručioca na udaljenosti do 50 km. Izvršiti osiguranje transporta transformatora. Svi transportni troškovi i troškovi osiguranja treba da budu uračunati u cenu. Sve aktivnosti oko demontaže i transporta transformatora treba izvršiti u skladu sa važećim Zakonskim i podzakonskim aktima o Zaštiti životne sredine, procedurama Naručioca iz ove oblasti, sa priloženim EMP-om, kao i prema Planu upravljanja koji će pripremiti Izvođač radova, a odobriti ga predstavnici Naručioca.
Zbog proširenja postojećih kada transformatora T01 i T02 predviđeno je uklanjanje postojećeg materijala iz kada transformatora (nauljeni beton i šljunak-iberlauf) i predaja nadležnoj instituciji za skladištenje opasnog otpada. Svi transportni troškovi, dozvole, saglasnosti, utovar i istovar, kao i troškovi nadležne institucije za skladištenje opasnog otpada treba da budu uračunati u cenu. Potrebno je da Izvođač dostavi Naručiocu potvrdu o zbrinjavanju opsnog otpada od nadležne institucije. Sve aktivnosti oko demontaže i transporta nauljenog betona, šljunka i ulja, treba izvršiti u skladu sa važećim Zakonskim i podzakonskim aktima iz oblasti Zaštite životne sredine, Upravljanja otpadom, transporta opasnog otpada i aktima Naručioca iz ove oblasti, sa priloženim EMP-om, kao i prema planu upravljanja koji će pripremiti izvođač, a odobriti Naručilac.
</t>
  </si>
  <si>
    <t>A.1 DEMONTAŽA OPREME U POSTROJENJU 110 kV</t>
  </si>
  <si>
    <t>SPECIFIKACIJA RADOVA I OPREME ZA ELEKTROMONTAŽNE I GRAĐEVINSKE RADOVE KOJI SU PREDMET NABAVKE</t>
  </si>
  <si>
    <t>TRANSFORMATORSKA STANICA 110/35 kV, 2x31,5 MVA PETROVAC U</t>
  </si>
  <si>
    <t xml:space="preserve"> PETROVCU NA MLAVI</t>
  </si>
  <si>
    <t>Menja se kompletna visokonaponska oprema, kao i spojna i ovesna oprema, u postrojenju 110 kV i to:</t>
  </si>
  <si>
    <t>1      OBIM RADOVA NA TS 110/35 kV PEROVAC</t>
  </si>
  <si>
    <t>1.1.  Krupna oprema i primarne veze</t>
  </si>
  <si>
    <t>1.1.1.    Transformacija 110/x kV</t>
  </si>
  <si>
    <t>-  Demontiraju se postojeći transformatori T01 i T02 prenosnog odnosa 110/35 kV</t>
  </si>
  <si>
    <t>-  Ugrađuju se, na rekonstruisane postojeće temelje transformatora T01 i T02, novi energetski transformatori prenosnog odnosa 110/35/10,5 kV</t>
  </si>
  <si>
    <t>-  Demontiraju se postojeći jednopolni rastaljači i odvodnici prenapona u zvezdištima 110 kV na oba energetska transformatora.</t>
  </si>
  <si>
    <t>-  Ugrađuju se novi šahtovi za direktno uzemljenje zvezdišta 110 kV za oba energetska transformatora.</t>
  </si>
  <si>
    <t>-  Ugrađuju se novi strujni transformatori (za potrebe REF-a) u zvezdištu 110 kV za oba energetska transformatora.</t>
  </si>
  <si>
    <t xml:space="preserve">1.1.2.    Postrojenje 110 kV </t>
  </si>
  <si>
    <t>-     Sabirnice 110 kV</t>
  </si>
  <si>
    <t>-     Primarne veze elektroenergetske opreme 110 kV</t>
  </si>
  <si>
    <t>-     Prekidači 110 kV</t>
  </si>
  <si>
    <t>-     Rastavljači 110 kV</t>
  </si>
  <si>
    <t>-     Strujni transformatori 110 kV</t>
  </si>
  <si>
    <t>-     Naponski transformatori 110 kV</t>
  </si>
  <si>
    <t>-     Odvodnici prenapona 110 kV</t>
  </si>
  <si>
    <t>-     Ormani u svim poljima 110 kV</t>
  </si>
  <si>
    <t>1.1.3.    Postrojenje 35 kV i priključenje na 35 kV mrežu</t>
  </si>
  <si>
    <t>-  Demontira se postojeće spoljno postrojenje 35 kV</t>
  </si>
  <si>
    <t>-  Ugrađuje se novo postrojenje 35kV, vazduhom izolovano, metalom oklopljeno sa izvlačivim vakuumskim prekidačima na kolicima, sa jednim sistemom sabirnica, spojnim mostom, sa ukupno 14 ćelija postavljenih u dva reda, koje se smešta u novu pogonsku zgradu predviđenu na lokaciji TS. Svi izvodi 35 kV su kablovski, kao i priključci novih energetskih transformatora T01 i T02.</t>
  </si>
  <si>
    <t>-  Novo postrojenje 35 kV sastoji se iz fabrički izrađenih tipskih ćelija, za unutrašnju montažu, vazduhom izolovano, metalom oklopljeno sa izvlačivim vakuumskim prekidačima na kolicima.</t>
  </si>
  <si>
    <t>-  Ćelije su kompletno opremljene, slobodnostojeće, izvlačive, imaju pristup sa prednje i zadnje strane.</t>
  </si>
  <si>
    <t>-  Ugrađuje se nova oprema za uzemljenje neutralne tačke 35 kV</t>
  </si>
  <si>
    <t>-  Izgradnja 3 nova 35 kV dalekovodna stuba za uklapanje tri (3) postojeća izvoda 35 kV u postojeću mrežu</t>
  </si>
  <si>
    <t>-  Ugradnja 35 kV kablovskih vodova za rasplet iz nove zgrade postrojenja 35 kV do novih dalekovodnih stubova 35 kV</t>
  </si>
  <si>
    <t>1.2.  Sopstvena potrošnja</t>
  </si>
  <si>
    <t xml:space="preserve">-  Zamena postojećih AKU baterija </t>
  </si>
  <si>
    <t xml:space="preserve">-  Zamena postojećih ispravljača </t>
  </si>
  <si>
    <t xml:space="preserve">-  Zamena postojećeg invertora </t>
  </si>
  <si>
    <t>-  Ugradnja dva nova kućna transformatora 35/0,4 kV, snage 100 kVA u posebne trafo boksove u okviru novog postrojenja 35 kV</t>
  </si>
  <si>
    <t>-  Izvodi se nov razvod jednosmernog, naizmeničnog i invertorskog napona u celoj TS</t>
  </si>
  <si>
    <t>1.3.  Zaštita i upravljanje</t>
  </si>
  <si>
    <t>-  Demontira se postojeća zaštita postrojenja 110 kV i postrojenja 35 kV</t>
  </si>
  <si>
    <t>-  Ugrađuje se nova zaštita za postrojenje 110 kV u nove ormane u kontrolnoj sali</t>
  </si>
  <si>
    <t>-  Ugrađuje se nova zaštita za novo postrojenje 35 kV na nivou ormana ćelija 35 kV</t>
  </si>
  <si>
    <t xml:space="preserve">-  Ugrađuje se stanični računar (centralna jedinica) sa lokalnim SCADA sistemom </t>
  </si>
  <si>
    <t>-  Ugrađuje se RTU  i smešta se u postojeću kontrolnu prostoriju</t>
  </si>
  <si>
    <t>-  Novi sistem zaštite i upravljanja postrojenja 110 i 35 kV uvodi se u RTU i novu lokalnu SCADA-u</t>
  </si>
  <si>
    <t xml:space="preserve">- Priprema signala na nivou lokalne SCADA-e (stanični računar) i konfiguracija RTU za vezu sa PDC ED Požarevac po protokolima IEC 60870-5-101 </t>
  </si>
  <si>
    <t xml:space="preserve">1.4.  Obračunsko merenje </t>
  </si>
  <si>
    <t xml:space="preserve">-  Demontira se postojeći sistem za obračunsko merenje preuzete električne energije i snage </t>
  </si>
  <si>
    <t>-  Ugrađuje se novi orman za obračunsko merenje preuzete električne energije i snage i smešta se u postojećoj kontrolnoj prostoriji</t>
  </si>
  <si>
    <t>-  Izvodi se nov razvod za obračunsko merenje preuzete električne energije i snage</t>
  </si>
  <si>
    <t>1.5.  Uzemljenje</t>
  </si>
  <si>
    <t>-  Vrši se rekonstrukcija sistema uzemljenja TS (izvodi se kompletno novo uzemljenje i povezivanje svih konstruktivnih elemenata, uređaja i aparata na isto)</t>
  </si>
  <si>
    <t xml:space="preserve">1.6.  Gromobranska instalacija </t>
  </si>
  <si>
    <t>-  Vrši se rekonstrukcija postojeće gromobranske instalacije TS</t>
  </si>
  <si>
    <t>-  Vrši se rekonstrukcija postojeće gromobranske instalacije postojeće pogonske zgrade</t>
  </si>
  <si>
    <t>-  Izvodi se nova gromobranska instalacija na novoj zgradi postrojenja 35 kV</t>
  </si>
  <si>
    <t xml:space="preserve">1.7.  Spoljašnje osvetljenje </t>
  </si>
  <si>
    <t>-  Vrši se zamena kompletnog postojećeg sistema spoljašnjeg osvetljenja unutar ograđenog prostora TS</t>
  </si>
  <si>
    <t>-  Demontaža postojećeg i izgradnja novog sistema osvetljenja pristupne saobraćajnice do TS</t>
  </si>
  <si>
    <t xml:space="preserve">1.8.  Instalacija monofaznih i trofaznih priključnica, osvetljenja, grejanja i klimatizacije postojoće pogonske zgrade i zgrade postrojenja 35 kV </t>
  </si>
  <si>
    <t>-  U obe zgrade izvodi se nova instalacija radnog osvetljenja, monofaznih i trofaznih priključnica</t>
  </si>
  <si>
    <t xml:space="preserve">-  Izvodi se nova instalacija nužnog i protivpaničnog osvetljenja </t>
  </si>
  <si>
    <t>-  Ugrađuju se električni radijatori i kaloriferi za grejanje</t>
  </si>
  <si>
    <t xml:space="preserve">-  Ugrađuju se klima split sistemi za hlađenje </t>
  </si>
  <si>
    <t>1.9.  Telekomunikacije</t>
  </si>
  <si>
    <t>-  Demontira se Kompletna oprema za VF</t>
  </si>
  <si>
    <t>-  Zadržavaju se postojeći OPGW kablovi na DV 110 kV br.102B/2 i 128/4, kao i privodni optički kablovi do postojećeg ormana optike</t>
  </si>
  <si>
    <t>-  Zadržava se postojeći orman optike (SDH i PDH)</t>
  </si>
  <si>
    <t xml:space="preserve">-  Zadržavaju se postojeće telefonske linije </t>
  </si>
  <si>
    <t>-  Ugrađuje se novi orman telekomunikacija</t>
  </si>
  <si>
    <t>-  Ugrađuje se novi orman razvoda telefonske mreže</t>
  </si>
  <si>
    <t>-  Izvodi se nova LAN mreža i na postojećem i na novom objektu</t>
  </si>
  <si>
    <t xml:space="preserve">1.10.  Zaštita od neovlašćenog ulaska u postrojenje </t>
  </si>
  <si>
    <t>-  Demontira se postojeći sistem zaštite od neovlašćenog ulaska u postrojenje</t>
  </si>
  <si>
    <t>-  Ugrađuju se novi magnetni javljači koji se postavljaju na ulaznoj kapiji i na ulaznim vratima objekata</t>
  </si>
  <si>
    <t>-  Ugrađuje se novi sistem za video nadzor celokupne TS 110/35 kV Petrovac</t>
  </si>
  <si>
    <t>1.11. Zaštita od požara</t>
  </si>
  <si>
    <t>-  Demontira se postojeći sistem zaštite od požara</t>
  </si>
  <si>
    <t>-  Ugrađuje se novi sistem za dojavu nastanka požara u svim objektima unutar ograde TS 110/35 kV Petrovac</t>
  </si>
  <si>
    <t>-  Postavljaju se novi aparati za gašenje požara, sanduci sa peskom i oprema za gašenje požara</t>
  </si>
  <si>
    <t>1.12.  Građevinski radovi</t>
  </si>
  <si>
    <t>-  Zadržava se postojeći gabarit postrojenja</t>
  </si>
  <si>
    <t xml:space="preserve">-  Izvode se građevinski radovi na izgradnji nove pogonske zgrade postrojenja 35 kV </t>
  </si>
  <si>
    <t>-  Nasipanje i nivelacija dela terena objekta u cilju podizanja kote terena postrojenja 110 kV i 35 kV</t>
  </si>
  <si>
    <t>-  Izvode se građevinski radovi na izgradnji novih drenažnih kanala</t>
  </si>
  <si>
    <t>-  Uređenje terena i izgradnja transportnih staza za unos opreme u postrojenje 110 kV i 35 kV</t>
  </si>
  <si>
    <t>-  Uređenje terena i izgradnja pešačkih staza u postrojenju 110 kV i 35 kV</t>
  </si>
  <si>
    <t>-  Izvode se građevinski radovi na rekonstrukciji postojeće pogonske zgrade koji obuhvataju:</t>
  </si>
  <si>
    <t>-  Vrši se nadgradnja uljne kade i nadgradnja temelja transformatora T01 i T02</t>
  </si>
  <si>
    <t>-  Vrši se nadgradnja i završna obrada protivpožarnog zida između transformatora T01 i T02</t>
  </si>
  <si>
    <t>-  Gradi se nova uljna kanalizacija, šahtovi i uljna jama sa separisanjem vode od ulja i crpnom stanicom</t>
  </si>
  <si>
    <t>-  Grade se novi kablovski kanali, kablovice, prolazi i šahtovi</t>
  </si>
  <si>
    <t>-  Vrši se zamena čeličnih nosača aparata u postrojenju 110 kV</t>
  </si>
  <si>
    <t>-  Postojeći čelični portali i konstrukcija se čiste, premazuju antikorozivnim sredstvom i boje osnovnom bojom i završnom bojom u dva sloja</t>
  </si>
  <si>
    <t>-  Vrši se zamena temelja nosača aparata u postrojenju 110 kV</t>
  </si>
  <si>
    <t>-  Vrši se demontaža kompletnih portala, nosača aparata, svih temelja, pešačkih staza i kablovskih kanala u spoljnom postrojenju 35 kV</t>
  </si>
  <si>
    <t xml:space="preserve">-  Gradi se nova ograda oko trafostanice sa pripadajućim kapijama </t>
  </si>
  <si>
    <t>-  Grade se nove unutrašnje ograde sa pripadajućim kapijama za razgraničenje pogonskog dela objekta</t>
  </si>
  <si>
    <t>-  Izvode se radovi na nivelaciji platoa, drenaži i odvodnjavanju platoa ograđenog prostora TS</t>
  </si>
  <si>
    <t xml:space="preserve">-  Izvode se radovi na izgradnji pristupnog puta trafostanici sa saobraćajnim priključkom na državni put </t>
  </si>
  <si>
    <t>-  Vrši se uređenje zemljišta i ozelenjavanje ograđenog prostora objekta TS</t>
  </si>
  <si>
    <t>-  Izvode se radovi na izgradnji novih instalacija vodovoda i kanalizacije unutar ograđenog prostora TS</t>
  </si>
  <si>
    <t>-  Izvode se radovi na izgradnji novog vodovodnog priključka (za sanirarne potrebe i hidrantsku mrežu) od priključnog šahta u objektu TS do mesta priključenja na magistralnom vodu duž zone regulacije državnog puta</t>
  </si>
  <si>
    <t>1.13.  Izrada Projekata</t>
  </si>
  <si>
    <t>-   Izrada Glavnog projekta zaštite od požara (GP ZOP) za objekat TS 110/35 kV Petrovac</t>
  </si>
  <si>
    <t>-   Pribavljanje saglasnosti na tehničku dokumentaciju za objekat TS 110/35 kV Petrovac u pogledu mere zaštite od požara (MUP) uključujući aktivnosti na usaglašavanju sa GP ZOP-a i aktivnosti u projektu PZI na otklanjanju eventualnih nedostataka</t>
  </si>
  <si>
    <t>-   Izrada projekta za građevinsku dozvolu (PGD) pristupne saobraćajnice za pristup TS 110/35 kV Petrovac za II fazu</t>
  </si>
  <si>
    <t>-   Izrada projekta za izvođenje (PZI) pristupne saobraćajnice za pristup TS 110/35 kV Petrovac za I i II fazu izgradnje</t>
  </si>
  <si>
    <t>-   Izrada projekta za izvođenje (PZI) priključak na javni vodovodni sistem za potrebe nove hidrantske mreže objekta TS 110/35kV Petrovac i razdvajanja sanitarne i hidrantske potrošnje</t>
  </si>
  <si>
    <t>-   Prijava radova za izvođenje radova za sledeće celine  (projekte) :</t>
  </si>
  <si>
    <t>-   Izrada Projekata izvedenog objekta:</t>
  </si>
  <si>
    <t>-   Ishodovanje upotrebnih dozvola (sa tehničkim pregledom):</t>
  </si>
  <si>
    <t>-       Izrada elaborata geodetskih radova za izvedene objekte i posebne delove objekata</t>
  </si>
  <si>
    <t>-       Izrada elaborata geodetskih radova za podzemne instalacije</t>
  </si>
  <si>
    <t>-       Izrada elaborata parcelacije i geodetskog obeležavanja prema izrađenom Urbanističkom projektu</t>
  </si>
  <si>
    <r>
      <rPr>
        <sz val="11"/>
        <color theme="1"/>
        <rFont val="Calibri"/>
        <family val="2"/>
      </rPr>
      <t>●</t>
    </r>
    <r>
      <rPr>
        <sz val="10"/>
        <color theme="1"/>
        <rFont val="Calibri"/>
        <family val="2"/>
        <charset val="238"/>
      </rPr>
      <t xml:space="preserve"> </t>
    </r>
    <r>
      <rPr>
        <sz val="11"/>
        <color theme="1"/>
        <rFont val="Calibri"/>
        <family val="2"/>
        <charset val="238"/>
        <scheme val="minor"/>
      </rPr>
      <t>Objekat TS 110/35 kV</t>
    </r>
  </si>
  <si>
    <t>●  Pristupnu saobraćajnicu</t>
  </si>
  <si>
    <t>● Priključak pristupne saobraćajnice na državni put II reda</t>
  </si>
  <si>
    <t xml:space="preserve">● Priključak objekta TS 110/35 kV na vodovodnu mrežu </t>
  </si>
  <si>
    <t>●   Dogradnje, izgradnje i rekonstrukcije TS 110/35 kV Petrovac</t>
  </si>
  <si>
    <t>●  Izgradnje pristupne saobraćajnice (faza I i faza II)</t>
  </si>
  <si>
    <t>● Izgradnje priključka pristupne saobraćajnice na državni put II reda</t>
  </si>
  <si>
    <t xml:space="preserve">● Izgradnje priključka objekta TS 110/35 kV na vodovodnu mrežu </t>
  </si>
  <si>
    <t>● Dogradnje, izgradnje i rekonstrukcije TS 110/35 kV Petrovac</t>
  </si>
  <si>
    <t>●  Izgradnje priključka pristupne saobraćajnice na državni put II reda</t>
  </si>
  <si>
    <t xml:space="preserve">●  Izgradnje priključka objekta TS 110/35 kV na vodovodnu mrežu </t>
  </si>
  <si>
    <t xml:space="preserve">     ●  zamenu dela spoljne bravarije</t>
  </si>
  <si>
    <t xml:space="preserve">     ●   zamenu dela unutrašnje stolarije</t>
  </si>
  <si>
    <t xml:space="preserve">     ●   sanaciju postojeće fasade zgrade</t>
  </si>
  <si>
    <t xml:space="preserve">     ●   sanaciju postojeće krovne pokrivke</t>
  </si>
  <si>
    <t xml:space="preserve">     ●  sanaciju prostorije AKU baterije</t>
  </si>
  <si>
    <t xml:space="preserve">     ●   sanaciju prostorije Komandne sale</t>
  </si>
  <si>
    <t xml:space="preserve">     ●   sanaciju priključaka vodovoda i kanalizacije </t>
  </si>
  <si>
    <t xml:space="preserve">     ●  sanaciju mokrih čvorova</t>
  </si>
  <si>
    <t xml:space="preserve">     ● sanaciju i bojenje unutrašnjih zidova</t>
  </si>
  <si>
    <t xml:space="preserve">     ●   reparaciju postojećih podova</t>
  </si>
  <si>
    <t>Kol,</t>
  </si>
  <si>
    <t>sa PDV-om (din)</t>
  </si>
  <si>
    <t>bez PDV-a (din)</t>
  </si>
  <si>
    <t>Ukupna cena bez  PDV-a</t>
  </si>
  <si>
    <t>Ukupna cena sa  PDV-om</t>
  </si>
  <si>
    <t>ЗБИРНА РЕКАПИТУЛАЦИЈА</t>
  </si>
  <si>
    <t>Укупно, цена без ПДВ-а:</t>
  </si>
  <si>
    <t>Укупно, цена са ПДВ-ом:</t>
  </si>
  <si>
    <t>I</t>
  </si>
  <si>
    <t>Понуђач</t>
  </si>
  <si>
    <r>
      <rPr>
        <b/>
        <i/>
        <u/>
        <sz val="9"/>
        <color rgb="FF000000"/>
        <rFont val="Arial"/>
        <family val="2"/>
      </rPr>
      <t>Напомене:</t>
    </r>
    <r>
      <rPr>
        <i/>
        <sz val="9"/>
        <color rgb="FF000000"/>
        <rFont val="Arial"/>
        <family val="2"/>
      </rPr>
      <t xml:space="preserve">
- Упутство за попуњавање овог обрасца је наведено у конкурсној документацији за ЈН</t>
    </r>
  </si>
  <si>
    <t>A</t>
  </si>
  <si>
    <t>RAZVODNO POSTROJENJE 110 kV I TRANSFORMACIJA 110/35 kV</t>
  </si>
  <si>
    <t>B</t>
  </si>
  <si>
    <t xml:space="preserve">RAZVODNO POSTROJENJE 35 kV </t>
  </si>
  <si>
    <t>C</t>
  </si>
  <si>
    <t>D</t>
  </si>
  <si>
    <t>TELEKOMUNIKACIONA OPREMA</t>
  </si>
  <si>
    <t>E</t>
  </si>
  <si>
    <t>ELEKTRIČNE INSTALACIJE</t>
  </si>
  <si>
    <t>F</t>
  </si>
  <si>
    <t>SISTEM ZA DOJAVU POŽARA</t>
  </si>
  <si>
    <t>G</t>
  </si>
  <si>
    <t>PROTIVPOŽARNA ZAŠTITA (PP APARATI)</t>
  </si>
  <si>
    <t>H</t>
  </si>
  <si>
    <t>GROMOBRANSKA INSTALACIJA</t>
  </si>
  <si>
    <t>SPOLJAŠNJE UZEMLJENJE</t>
  </si>
  <si>
    <t>J</t>
  </si>
  <si>
    <t>SPOLJAŠNJE OSVETLJENJE</t>
  </si>
  <si>
    <t>K</t>
  </si>
  <si>
    <t>SPECIFIKACIJA GRAĐEVINSKIH RADOVA</t>
  </si>
  <si>
    <t>L</t>
  </si>
  <si>
    <t>MAŠINŠKE ITALACIJE</t>
  </si>
  <si>
    <t>M</t>
  </si>
  <si>
    <t>TEHNIČKA DOKUMENTACIJA</t>
  </si>
  <si>
    <t>N</t>
  </si>
  <si>
    <t>NAMEŠTAJ I OSTALI MOBILIJAR</t>
  </si>
  <si>
    <t>O</t>
  </si>
  <si>
    <t>IZOLACIONI ALAT,  ZAŠTITNA I OSTALA OPREMA</t>
  </si>
  <si>
    <t>P</t>
  </si>
  <si>
    <t>PODEŠAVANJE, FUNKCIONALNA ISPITIVANJA, ATESTI, UPUTSTVA, OBUKA I PUŠTANJE U RAD</t>
  </si>
  <si>
    <r>
      <t>SISTEM ZAŠTITE I UPRAVLJANJA ZA POSTROJENJE 110kV i 35kV, TRANSFORMACIJU 110/35 kV,</t>
    </r>
    <r>
      <rPr>
        <b/>
        <sz val="10"/>
        <color rgb="FFFF0000"/>
        <rFont val="Arial"/>
        <family val="2"/>
        <charset val="238"/>
      </rPr>
      <t xml:space="preserve"> </t>
    </r>
    <r>
      <rPr>
        <b/>
        <sz val="10"/>
        <color theme="1"/>
        <rFont val="Arial"/>
        <family val="2"/>
        <charset val="238"/>
      </rPr>
      <t>STANIČNO UPRAVLJANJE, OBRAČUNSKO MERENJE I POSTROJENJE SOPSTVENE POTROŠNJE</t>
    </r>
  </si>
  <si>
    <t>Укупно (A+B+….+P):</t>
  </si>
  <si>
    <t>Обрачунат ПДВ :</t>
  </si>
  <si>
    <t xml:space="preserve">у ___________________, _______ 2020. године                                                                                              </t>
  </si>
  <si>
    <t>Rekapitulacija cene za poziciju A:</t>
  </si>
  <si>
    <t xml:space="preserve">(A.1.1+A.1.2+A.1.3+A.1.4+A.1.5+A.1.6+A.1.7+A.1.8+A.1.9+A.1.10+A.1.11+A.1.12+A.1.13+A.1.14+A.2.1+A.2.2+A.2.3+A.2.4+A.2.5+A.2.6+A.2.7+A.2.8+A.2.9+A.2.10+A.2.11+A.2.12+A.2.13+A.2.14+A.2.15+ A.2.16)
</t>
  </si>
  <si>
    <t>Poreska osnovica za poziciju A:</t>
  </si>
  <si>
    <t>Porez na dodatu vrednost za poziciju A:</t>
  </si>
  <si>
    <t>Ukupna cena za poziciju A:</t>
  </si>
  <si>
    <t>Slovima:</t>
  </si>
  <si>
    <t>Rekapitulacija cene za poziciju B:</t>
  </si>
  <si>
    <t>Poreska osnovica za poziciju B:</t>
  </si>
  <si>
    <t>Porez na dodatu vrednost za poziciju B:</t>
  </si>
  <si>
    <t>Ukupna cena za poziciju B:</t>
  </si>
  <si>
    <t>(B.1.1+B.1.2+B.1.3+B.1.4+B.1.5+B.1.6+B.1.7+B.1.8+B.1.9+B.1.10+B.1.11+B.1.12+B.1.13+B.1.14+B.1.15+B.1.16+B.1.17+B.2+B.3+B.4+B.5+B.6)</t>
  </si>
  <si>
    <t>Rekapitulacija cene za poziciju C</t>
  </si>
  <si>
    <t>(C.1+C.2.1+C.2.2+C.2.3+C.2.4+C.2.5+C.2.6+C.2.7+C.2.8+C.2.9+C.2.10+C.2.11+C.2.12+C.2.13+C.2.14+C.2.15+C.2.16+C.2.17+C.2.18+C.2.19+C.2.20):</t>
  </si>
  <si>
    <t>Slovima</t>
  </si>
  <si>
    <t>Poreska osnovica za poziciju C</t>
  </si>
  <si>
    <t>Porez na dodatu vrednost za poziciju C</t>
  </si>
  <si>
    <t>Ukupna cena za poziciju C</t>
  </si>
  <si>
    <t>Rekapitulacija cene za poziciju D</t>
  </si>
  <si>
    <t>Poreska osnovica za poziciju D</t>
  </si>
  <si>
    <t>Porez na dodatu vrednost za poziciju D</t>
  </si>
  <si>
    <t>Ukupna cena za poziciju D</t>
  </si>
  <si>
    <t>(D.1+D.2+D.3+D.4+D.5)</t>
  </si>
  <si>
    <t>Rekapitulacija cene za poziciju E</t>
  </si>
  <si>
    <t>Poreska osnovica za poziciju E</t>
  </si>
  <si>
    <t>Porez na dodatu vrednost za poziciju E</t>
  </si>
  <si>
    <t>Ukupna cena za poziciju E</t>
  </si>
  <si>
    <t>(E.1+E.2+E.3)</t>
  </si>
  <si>
    <t>Rekapitulacija cene za poziciju G</t>
  </si>
  <si>
    <t>Poreska osnovica za poziciju G</t>
  </si>
  <si>
    <t>Porez na dodatu vrednost za poziciju G</t>
  </si>
  <si>
    <t>Ukupna cena za poziciju G</t>
  </si>
  <si>
    <t>(G.1+G.2+G.3)</t>
  </si>
  <si>
    <t>Rekapitulacija cene za poziciju H</t>
  </si>
  <si>
    <t>Poreska osnovica za poziciju H</t>
  </si>
  <si>
    <t>Porez na dodatu vrednost za poziciju H</t>
  </si>
  <si>
    <t>Ukupna cena za poziciju H</t>
  </si>
  <si>
    <t>(H.1+H.2+H.3+H.4+H.5+H.6)</t>
  </si>
  <si>
    <t>Rekapitulacija cene za poziciju I</t>
  </si>
  <si>
    <t>Poreska osnovica za poziciju I</t>
  </si>
  <si>
    <t>Porez na dodatu vrednost za poziciju I</t>
  </si>
  <si>
    <t>Ukupna cena za poziciju I</t>
  </si>
  <si>
    <t>(I.1+I.2)</t>
  </si>
  <si>
    <t>Rekapitulacija cene za poziciju J</t>
  </si>
  <si>
    <t>Poreska osnovica za poziciju J</t>
  </si>
  <si>
    <t>Porez na dodatu vrednost za poziciju J</t>
  </si>
  <si>
    <t>Ukupna cena za poziciju J</t>
  </si>
  <si>
    <t>(J.1+J.2)</t>
  </si>
  <si>
    <t>Rekapitulacija cene za poziciju K</t>
  </si>
  <si>
    <t>Poreska osnovica za poziciju K</t>
  </si>
  <si>
    <t>Porez na dodatu vrednost za poziciju K</t>
  </si>
  <si>
    <t>Ukupna cena za poziciju K</t>
  </si>
  <si>
    <t>Rekapitulacija cene za poziciju K1</t>
  </si>
  <si>
    <t>Poreska osnovica za poziciju K1</t>
  </si>
  <si>
    <t>Porez na dodatu vrednost za poziciju K1</t>
  </si>
  <si>
    <t>Ukupna cena za poziciju K1</t>
  </si>
  <si>
    <t>(K1.1+K1.2+K1.3+K1.4+K1.5+K1.6+K1.7+K1.8)</t>
  </si>
  <si>
    <t>Rekapitulacija cene za poziciju K1.7</t>
  </si>
  <si>
    <t>(K.1.7.1+ K.1.7.2+ K.1.7.3+ K.1.7.4)</t>
  </si>
  <si>
    <t>Poreska osnovica za poziciju K1.7</t>
  </si>
  <si>
    <t>Porez na dodatu vrednost za poziciju K1.7</t>
  </si>
  <si>
    <t>Ukupna cena za poziciju K1.7</t>
  </si>
  <si>
    <t>Rekapitulacija cene za poziciju K2</t>
  </si>
  <si>
    <t>Poreska osnovica za poziciju K2</t>
  </si>
  <si>
    <t>Porez na dodatu vrednost za poziciju K2</t>
  </si>
  <si>
    <t>Ukupna cena za poziciju K2</t>
  </si>
  <si>
    <t>(K2.1+K2.2+K2.3+K2.4+K2.5+K2.6+K2.7+K2.8+K2.9+K2.10+K2.11+K2.12+K2.13)</t>
  </si>
  <si>
    <t>Rekapitulacija cene za poziciju K3</t>
  </si>
  <si>
    <t>Poreska osnovica za poziciju K3</t>
  </si>
  <si>
    <t>Porez na dodatu vrednost za poziciju K3</t>
  </si>
  <si>
    <t>Ukupna cena za poziciju K3</t>
  </si>
  <si>
    <t>(K3.1+K3.2+K3.3+K3.4+K3.5+32.6+K3.7+K3.8+K3.9)</t>
  </si>
  <si>
    <t>Rekapitulacija cene za poziciju K4</t>
  </si>
  <si>
    <t>(K4.1+K4.2)</t>
  </si>
  <si>
    <t>Rekapitulacija cene za poziciju K5</t>
  </si>
  <si>
    <t>Poreska osnovica za poziciju K5</t>
  </si>
  <si>
    <t>Porez na dodatu vrednost za poziciju K5</t>
  </si>
  <si>
    <t>Ukupna cena za poziciju K5</t>
  </si>
  <si>
    <t>(K5.1+K5.2+K5.3+K5.4)</t>
  </si>
  <si>
    <t>(K1+K2+K3+K4+K5)</t>
  </si>
  <si>
    <t>Poreska osnovica za poziciju K4</t>
  </si>
  <si>
    <t>Porez na dodatu vrednost za poziciju K4</t>
  </si>
  <si>
    <t>Ukupna cena za poziciju K4</t>
  </si>
  <si>
    <t>P.2</t>
  </si>
  <si>
    <t>P.3</t>
  </si>
  <si>
    <t>P.5</t>
  </si>
  <si>
    <t xml:space="preserve">  Dopuna i usaglašavanje projekta za izvođenje (PZI) usled promene Zakonske regulative i prema potrebama za izvođenje radova i usaglašavanje projekta prema nabavljenoj opremi, a po zahtevu Izvođača radova i prethodnoj saglasnosti Naručioca (po pregledu Tehničke dokumentacije projekta PZI koji poseduje Naručilac od strane Izvođača radova, a pre početka izvođenja radova)</t>
  </si>
  <si>
    <r>
      <t>M.10</t>
    </r>
    <r>
      <rPr>
        <sz val="7"/>
        <color theme="1"/>
        <rFont val="Times New Roman"/>
        <family val="1"/>
      </rPr>
      <t xml:space="preserve">                </t>
    </r>
    <r>
      <rPr>
        <sz val="12"/>
        <color theme="1"/>
        <rFont val="Times New Roman"/>
        <family val="1"/>
      </rPr>
      <t> </t>
    </r>
  </si>
  <si>
    <r>
      <t>M.16</t>
    </r>
    <r>
      <rPr>
        <sz val="7"/>
        <color theme="1"/>
        <rFont val="Times New Roman"/>
        <family val="1"/>
      </rPr>
      <t xml:space="preserve">             </t>
    </r>
    <r>
      <rPr>
        <sz val="12"/>
        <color theme="1"/>
        <rFont val="Times New Roman"/>
        <family val="1"/>
      </rPr>
      <t> </t>
    </r>
  </si>
  <si>
    <t xml:space="preserve">A.1.1.1  </t>
  </si>
  <si>
    <t>D.5.11</t>
  </si>
  <si>
    <t>K.2.13.5.</t>
  </si>
  <si>
    <t>K.3.4.5.</t>
  </si>
  <si>
    <t>B.1.14.2</t>
  </si>
  <si>
    <r>
      <t>Isporuka i ugradnja bakarnog užeta preseka 50 mm</t>
    </r>
    <r>
      <rPr>
        <b/>
        <vertAlign val="superscript"/>
        <sz val="11"/>
        <color theme="1"/>
        <rFont val="Arial"/>
        <family val="2"/>
      </rPr>
      <t>2</t>
    </r>
    <r>
      <rPr>
        <b/>
        <sz val="11"/>
        <color theme="1"/>
        <rFont val="Arial"/>
        <family val="2"/>
      </rPr>
      <t xml:space="preserve"> i spojne opreme, sa uzemljenjem odvodnika prenapona 35 kV na stubu i izrada prvog i drugog prstena zaštitnog uzemljenja oko stuba, sa uračunatim građevinskim radovima na iskopu i zatrpavanju zemlje iz iskopa. Komplet po stubnom mestu</t>
    </r>
  </si>
  <si>
    <t>Isporuka i ugradnja dvostrukog zateznog izolatorskog lanaca.</t>
  </si>
  <si>
    <t>- IP55</t>
  </si>
  <si>
    <t>Isporuka i ugradnja Kompleta optičkih kablova sa odgovarajućim konektorima na oba kraja za povezivanje zaštitno-upravljačkih uređaja sa  sistemom lokalnog upravljanja i ormanom optičkog privoda, kablovi su sa staklenim optičkim vlaknima odgovarajućih karakteristika, nezapaljiv, halogenfree, sa zaštitom od glodara. (orijentaciona dužina svih optičkih kablova je oko 500m)</t>
  </si>
  <si>
    <t>C.2.16.41</t>
  </si>
  <si>
    <t>C.2.16.42</t>
  </si>
  <si>
    <t>C.2.16.43</t>
  </si>
  <si>
    <t>C.2.16.44</t>
  </si>
  <si>
    <t>C.2.16.45</t>
  </si>
  <si>
    <t>C.2.16.46</t>
  </si>
  <si>
    <t>C.2.16.47</t>
  </si>
  <si>
    <t>H.5.7</t>
  </si>
  <si>
    <t>Nabavka i premazivanje površine betona temelja portala koji se nadograđuju,sredstvom za bolje ostvarivanje veze postojećeg i novog betona.</t>
  </si>
  <si>
    <t>A.2.16 NEPREDVIĐENI RADOVI U POSTROJENJU 110 kV I TRANSFORMACIJI 110/35 kV</t>
  </si>
  <si>
    <t>Isporuka i ugradnja AC jednopolnog instalacionog automatskog prekidača za zaštitu električne instalacije i uređaja,            - naznačeni napon 230V/400V AC, 50Hz                                                                                                                                                  - naznačena struja 10A</t>
  </si>
  <si>
    <t>- prekidne moći 6kA                                                                                                                                                                                    - karakteristika isključenja B (IEC 60898)</t>
  </si>
  <si>
    <t>- prekidne moći 6kA                                                                                                                                                                                   - karakteristika isključenja B (IEC 60898)</t>
  </si>
  <si>
    <t xml:space="preserve">Isporuka i ugradnja AC jednopolnog instalacionog automatskog prekidača za zaštitu električne instalacije i uređaja,             - naznačeni napon 230V/400V AC, 50Hz                                                                                                                                                 - naznačena struja 4A </t>
  </si>
  <si>
    <t xml:space="preserve">Nabavka i ugradnja AC tropolnog instalacionog automatskog prekidača za zaštitu električne instalacije i uređaja,                  - naznačeni napon 230V/400V AC, 50Hz         </t>
  </si>
  <si>
    <t xml:space="preserve">Isporuka i ugradnja DC dvopolnog instalacionog automatskog prekidača za zaštitu električne instalacije i uređaja,               - naznačeni napon 110V DC                                                                                                                                                                     - naznačena struja 6A  </t>
  </si>
  <si>
    <t xml:space="preserve">Isporuka i ugradnja DC dvopolnog instalacionog automatskog prekidača za zaštitu električne instalacije i uređaja,              - naznačeni napon 110V DC                                                                                                                                                                     - naznačena struja 2A  </t>
  </si>
  <si>
    <t>Nabavka i ugradnja tropolnog instalacionog automatskog prekidača za zaštitu električne instalacije i uređaja,                       - naznačeni napon 230V/400V AC, 50Hz                                                                                                                                                  - naznačena struja 10A ,6kA                                                                                                                                                                     - karakteristika isključenja B (IEC 60898)</t>
  </si>
  <si>
    <t xml:space="preserve">Nabavka i ugradnja tropolnog instalacionog automatskog prekidača za zaštitu električne instalacije i uređaja,                       - naznačeni napon 230V/400V AC, 50Hz                                                                                                                                                 - naznačena struja 16A, 6kA                                                                          </t>
  </si>
  <si>
    <t>Isporuka i ugradnja jednopolnog instalacionog automatskog prekidača za zaštitu električne instalacije i uređaja,                  - naznačeni napon 230V/400V AC, 50Hz                                                                                                                                                   - naznačena struja 16A                                                                                                                                                                             - karakteristika isključenja B (IEC 60898)</t>
  </si>
  <si>
    <t xml:space="preserve">Isporuka i ugradnja jednopolnog instalacionog automatskog prekidača za zaštitu električne instalacije i uređaja,                   - naznačeni napon 230V/400V AC, 50Hz                                                                                                                                                 - naznačena struja 10A </t>
  </si>
  <si>
    <t xml:space="preserve">Isporuka i ugradnja jednopolnog instalacionog automatskog prekidača za zaštitu električne instalacije i uređaja,                  - naznačeni napon 230V/400V AC, 50Hz                                                                                                                                                  - naznačena struja 2A </t>
  </si>
  <si>
    <r>
      <t>Isporuka i ugradnja z</t>
    </r>
    <r>
      <rPr>
        <b/>
        <sz val="11"/>
        <color rgb="FF000000"/>
        <rFont val="Arial"/>
        <family val="2"/>
      </rPr>
      <t>aštitnog užeta Če 50 mm</t>
    </r>
    <r>
      <rPr>
        <b/>
        <vertAlign val="superscript"/>
        <sz val="11"/>
        <color rgb="FF000000"/>
        <rFont val="Arial"/>
        <family val="2"/>
      </rPr>
      <t>2</t>
    </r>
    <r>
      <rPr>
        <b/>
        <sz val="11"/>
        <color rgb="FF000000"/>
        <rFont val="Arial"/>
        <family val="2"/>
      </rPr>
      <t>, Ø 9.0 mm, 0.387 kg/m</t>
    </r>
  </si>
  <si>
    <t xml:space="preserve">Izvršiti ispitivanje montiranog vodovoda na probni pritisak prema priloženom uputstvu u projektu. Sve neispravne delove cevovoda zameniti novim. Nije dozvoljena nikakva popravka (lepljenje, zaptivanje). Ovaj rad se ne obračunava posebno i pada na teret Izvođača. </t>
  </si>
  <si>
    <t xml:space="preserve">Izvršiti ispitivanje montiranog vodovoda na probni pritisak prema priloženom uputstvu u projektu i sačiniti Izveštajo ispitivanju. Sve neispravne delove cevovoda zameniti novim. Nije dozvoljena nikakva popravka (lepljenje, zaptivanje). Ovaj rad se ne obračunava posebno i pada na teret Izvođača. </t>
  </si>
  <si>
    <t>Povezivanje sanitarne i hidrantske mreže sa isporukom neophodnog materijala.</t>
  </si>
  <si>
    <t>Izrada elaborata parcelacije i preparcelacije, i geodetskog obeležavanja prema izrađenom Urbanističkom projektu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</si>
</sst>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77" x14ac:knownFonts="1">
    <font>
      <sz val="11"/>
      <color theme="1"/>
      <name val="Calibri"/>
      <family val="2"/>
      <charset val="238"/>
      <scheme val="minor"/>
    </font>
    <font>
      <sz val="10"/>
      <color theme="1"/>
      <name val="Times New Roman"/>
      <family val="1"/>
    </font>
    <font>
      <sz val="12"/>
      <color theme="1"/>
      <name val="Times New Roman"/>
      <family val="1"/>
    </font>
    <font>
      <b/>
      <sz val="12"/>
      <color theme="1"/>
      <name val="Times New Roman"/>
      <family val="1"/>
    </font>
    <font>
      <b/>
      <sz val="11"/>
      <color theme="1"/>
      <name val="Arial"/>
      <family val="2"/>
    </font>
    <font>
      <sz val="11"/>
      <color theme="1"/>
      <name val="Arial"/>
      <family val="2"/>
    </font>
    <font>
      <sz val="9"/>
      <color theme="1"/>
      <name val="Arial"/>
      <family val="2"/>
    </font>
    <font>
      <b/>
      <i/>
      <sz val="11"/>
      <color theme="1"/>
      <name val="Arial"/>
      <family val="2"/>
    </font>
    <font>
      <b/>
      <sz val="11"/>
      <color rgb="FFFF0000"/>
      <name val="Arial"/>
      <family val="2"/>
    </font>
    <font>
      <i/>
      <sz val="11"/>
      <color theme="1"/>
      <name val="Arial"/>
      <family val="2"/>
    </font>
    <font>
      <sz val="11"/>
      <color rgb="FFFF0000"/>
      <name val="Arial"/>
      <family val="2"/>
    </font>
    <font>
      <b/>
      <sz val="12"/>
      <color theme="1"/>
      <name val="Arial"/>
      <family val="2"/>
    </font>
    <font>
      <b/>
      <sz val="14"/>
      <color theme="1"/>
      <name val="Arial"/>
      <family val="2"/>
    </font>
    <font>
      <b/>
      <i/>
      <sz val="6"/>
      <color theme="1"/>
      <name val="Arial"/>
      <family val="2"/>
    </font>
    <font>
      <sz val="14"/>
      <color theme="1"/>
      <name val="Arial"/>
      <family val="2"/>
    </font>
    <font>
      <b/>
      <vertAlign val="superscript"/>
      <sz val="11"/>
      <color theme="1"/>
      <name val="Arial"/>
      <family val="2"/>
    </font>
    <font>
      <i/>
      <sz val="12"/>
      <color theme="1"/>
      <name val="Arial"/>
      <family val="2"/>
    </font>
    <font>
      <b/>
      <i/>
      <vertAlign val="subscript"/>
      <sz val="11"/>
      <color theme="1"/>
      <name val="Arial"/>
      <family val="2"/>
    </font>
    <font>
      <b/>
      <u/>
      <sz val="11"/>
      <color theme="1"/>
      <name val="Arial"/>
      <family val="2"/>
    </font>
    <font>
      <sz val="8"/>
      <color theme="1"/>
      <name val="Times New Roman"/>
      <family val="1"/>
    </font>
    <font>
      <b/>
      <sz val="11"/>
      <color rgb="FF000000"/>
      <name val="Arial"/>
      <family val="2"/>
    </font>
    <font>
      <b/>
      <vertAlign val="superscript"/>
      <sz val="11"/>
      <color rgb="FF000000"/>
      <name val="Arial"/>
      <family val="2"/>
    </font>
    <font>
      <sz val="12"/>
      <color rgb="FF000000"/>
      <name val="Arial"/>
      <family val="2"/>
    </font>
    <font>
      <b/>
      <sz val="8"/>
      <color theme="1"/>
      <name val="Times New Roman"/>
      <family val="1"/>
    </font>
    <font>
      <sz val="12"/>
      <color theme="1"/>
      <name val="Arial"/>
      <family val="2"/>
    </font>
    <font>
      <sz val="7"/>
      <color theme="1"/>
      <name val="Times New Roman"/>
      <family val="1"/>
    </font>
    <font>
      <b/>
      <sz val="8"/>
      <color theme="1"/>
      <name val="Arial"/>
      <family val="2"/>
    </font>
    <font>
      <vertAlign val="superscript"/>
      <sz val="11"/>
      <color theme="1"/>
      <name val="Arial"/>
      <family val="2"/>
    </font>
    <font>
      <b/>
      <sz val="7"/>
      <color theme="1"/>
      <name val="Times New Roman"/>
      <family val="1"/>
    </font>
    <font>
      <b/>
      <sz val="14"/>
      <color rgb="FFFF0000"/>
      <name val="Arial"/>
      <family val="2"/>
    </font>
    <font>
      <sz val="11"/>
      <color rgb="FF000000"/>
      <name val="Arial"/>
      <family val="2"/>
    </font>
    <font>
      <b/>
      <sz val="11"/>
      <color theme="1"/>
      <name val="Calibri"/>
      <family val="2"/>
    </font>
    <font>
      <sz val="11"/>
      <color theme="1"/>
      <name val="Calibri"/>
      <family val="2"/>
    </font>
    <font>
      <sz val="11"/>
      <color rgb="FF0070C0"/>
      <name val="Arial"/>
      <family val="2"/>
    </font>
    <font>
      <sz val="11"/>
      <color theme="1"/>
      <name val="Symbol"/>
      <family val="1"/>
      <charset val="2"/>
    </font>
    <font>
      <b/>
      <vertAlign val="subscript"/>
      <sz val="11"/>
      <color theme="1"/>
      <name val="Arial"/>
      <family val="2"/>
    </font>
    <font>
      <sz val="12"/>
      <color rgb="FFFF0000"/>
      <name val="Times New Roman"/>
      <family val="1"/>
    </font>
    <font>
      <b/>
      <sz val="12"/>
      <color rgb="FF000000"/>
      <name val="Arial"/>
      <family val="2"/>
    </font>
    <font>
      <b/>
      <sz val="10"/>
      <color rgb="FF000000"/>
      <name val="Arial"/>
      <family val="2"/>
    </font>
    <font>
      <b/>
      <sz val="11"/>
      <color rgb="FF000000"/>
      <name val="Symbol"/>
      <family val="1"/>
      <charset val="2"/>
    </font>
    <font>
      <b/>
      <sz val="12"/>
      <color rgb="FF000000"/>
      <name val="Times New Roman"/>
      <family val="1"/>
    </font>
    <font>
      <b/>
      <sz val="10"/>
      <color theme="1"/>
      <name val="Arial"/>
      <family val="2"/>
    </font>
    <font>
      <b/>
      <sz val="11"/>
      <color theme="1"/>
      <name val="Times New Roman"/>
      <family val="1"/>
    </font>
    <font>
      <b/>
      <sz val="20"/>
      <color theme="1"/>
      <name val="Arial"/>
      <family val="2"/>
    </font>
    <font>
      <b/>
      <sz val="11"/>
      <color theme="1"/>
      <name val="Symbol"/>
      <family val="1"/>
      <charset val="2"/>
    </font>
    <font>
      <b/>
      <vertAlign val="superscript"/>
      <sz val="11"/>
      <color rgb="FF000000"/>
      <name val="Calibri"/>
      <family val="2"/>
    </font>
    <font>
      <b/>
      <sz val="11"/>
      <color rgb="FF000000"/>
      <name val="Calibri"/>
      <family val="2"/>
    </font>
    <font>
      <b/>
      <sz val="14"/>
      <color rgb="FF000000"/>
      <name val="Arial"/>
      <family val="2"/>
    </font>
    <font>
      <sz val="14"/>
      <color rgb="FF000000"/>
      <name val="Arial"/>
      <family val="2"/>
    </font>
    <font>
      <sz val="12"/>
      <color theme="1"/>
      <name val="Wingdings"/>
      <charset val="2"/>
    </font>
    <font>
      <b/>
      <sz val="12"/>
      <color rgb="FFFF0000"/>
      <name val="Arial"/>
      <family val="2"/>
    </font>
    <font>
      <sz val="12"/>
      <color theme="1"/>
      <name val="Symbol"/>
      <family val="1"/>
      <charset val="2"/>
    </font>
    <font>
      <b/>
      <sz val="14"/>
      <color theme="1"/>
      <name val="Calibri"/>
      <family val="2"/>
    </font>
    <font>
      <b/>
      <sz val="11"/>
      <color theme="1"/>
      <name val="Calibri"/>
      <family val="2"/>
      <scheme val="minor"/>
    </font>
    <font>
      <b/>
      <sz val="14"/>
      <color theme="1"/>
      <name val="Calibri"/>
      <family val="2"/>
      <scheme val="minor"/>
    </font>
    <font>
      <b/>
      <sz val="16"/>
      <color theme="1"/>
      <name val="Arial"/>
      <family val="2"/>
    </font>
    <font>
      <b/>
      <i/>
      <sz val="12"/>
      <color theme="1"/>
      <name val="Arial"/>
      <family val="2"/>
    </font>
    <font>
      <b/>
      <sz val="11"/>
      <color theme="1"/>
      <name val="Tahoma"/>
      <family val="2"/>
    </font>
    <font>
      <b/>
      <sz val="12"/>
      <color theme="1"/>
      <name val="Calibri"/>
      <family val="2"/>
      <scheme val="minor"/>
    </font>
    <font>
      <sz val="11"/>
      <color theme="1"/>
      <name val="Calibri"/>
      <family val="2"/>
      <scheme val="minor"/>
    </font>
    <font>
      <b/>
      <sz val="16"/>
      <color theme="1"/>
      <name val="Calibri"/>
      <family val="2"/>
      <scheme val="minor"/>
    </font>
    <font>
      <b/>
      <u/>
      <sz val="18"/>
      <color theme="1"/>
      <name val="Calibri"/>
      <family val="2"/>
      <scheme val="minor"/>
    </font>
    <font>
      <sz val="10"/>
      <color theme="1"/>
      <name val="Calibri"/>
      <family val="2"/>
      <charset val="238"/>
    </font>
    <font>
      <b/>
      <sz val="11"/>
      <name val="Arial"/>
      <family val="2"/>
    </font>
    <font>
      <sz val="11"/>
      <name val="Arial"/>
      <family val="2"/>
    </font>
    <font>
      <sz val="11"/>
      <name val="Calibri"/>
      <family val="2"/>
    </font>
    <font>
      <i/>
      <sz val="9"/>
      <color rgb="FF000000"/>
      <name val="Arial"/>
      <family val="2"/>
    </font>
    <font>
      <b/>
      <i/>
      <u/>
      <sz val="9"/>
      <color rgb="FF000000"/>
      <name val="Arial"/>
      <family val="2"/>
    </font>
    <font>
      <sz val="10"/>
      <color rgb="FF000000"/>
      <name val="Arial"/>
      <family val="2"/>
    </font>
    <font>
      <b/>
      <sz val="11"/>
      <color theme="1"/>
      <name val="Arial"/>
      <family val="2"/>
      <charset val="238"/>
    </font>
    <font>
      <b/>
      <sz val="12"/>
      <color theme="1"/>
      <name val="Arial"/>
      <family val="2"/>
      <charset val="238"/>
    </font>
    <font>
      <b/>
      <sz val="10"/>
      <color theme="1"/>
      <name val="Arial"/>
      <family val="2"/>
      <charset val="238"/>
    </font>
    <font>
      <b/>
      <sz val="10"/>
      <color rgb="FFFF0000"/>
      <name val="Arial"/>
      <family val="2"/>
      <charset val="238"/>
    </font>
    <font>
      <b/>
      <sz val="14"/>
      <color theme="1"/>
      <name val="Arial"/>
      <family val="2"/>
      <charset val="238"/>
    </font>
    <font>
      <sz val="12"/>
      <color theme="1"/>
      <name val="Calibri"/>
      <family val="2"/>
      <charset val="238"/>
      <scheme val="minor"/>
    </font>
    <font>
      <sz val="11"/>
      <color theme="1"/>
      <name val="Times New Roman"/>
      <family val="1"/>
    </font>
    <font>
      <sz val="11"/>
      <color theme="1"/>
      <name val="Wingdings"/>
      <charset val="2"/>
    </font>
  </fonts>
  <fills count="8">
    <fill>
      <patternFill patternType="none"/>
    </fill>
    <fill>
      <patternFill patternType="gray125"/>
    </fill>
    <fill>
      <patternFill patternType="solid">
        <fgColor rgb="FFD0CECE"/>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FFCC"/>
        <bgColor rgb="FFCCFFCC"/>
      </patternFill>
    </fill>
    <fill>
      <patternFill patternType="solid">
        <fgColor rgb="FFFFFFCC"/>
        <bgColor rgb="FFFFFFCC"/>
      </patternFill>
    </fill>
  </fills>
  <borders count="24">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bottom/>
      <diagonal/>
    </border>
    <border>
      <left/>
      <right/>
      <top style="medium">
        <color rgb="FF000000"/>
      </top>
      <bottom/>
      <diagonal/>
    </border>
    <border>
      <left/>
      <right/>
      <top/>
      <bottom style="thin">
        <color rgb="FF000000"/>
      </bottom>
      <diagonal/>
    </border>
  </borders>
  <cellStyleXfs count="2">
    <xf numFmtId="0" fontId="0" fillId="0" borderId="0"/>
    <xf numFmtId="0" fontId="59" fillId="0" borderId="0"/>
  </cellStyleXfs>
  <cellXfs count="551">
    <xf numFmtId="0" fontId="0" fillId="0" borderId="0" xfId="0"/>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4" fillId="0" borderId="7" xfId="0" applyFont="1" applyBorder="1" applyAlignment="1">
      <alignment vertical="center" wrapText="1"/>
    </xf>
    <xf numFmtId="0" fontId="4" fillId="0" borderId="0" xfId="0" applyFont="1" applyAlignment="1">
      <alignment horizontal="justify" vertical="center" wrapText="1"/>
    </xf>
    <xf numFmtId="0" fontId="4" fillId="0" borderId="7" xfId="0" applyFont="1" applyBorder="1" applyAlignment="1">
      <alignment horizontal="justify" vertical="center" wrapText="1"/>
    </xf>
    <xf numFmtId="0" fontId="0" fillId="0" borderId="2" xfId="0"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2" borderId="2" xfId="0" applyFont="1" applyFill="1" applyBorder="1" applyAlignment="1">
      <alignment horizontal="justify" vertical="center" wrapText="1"/>
    </xf>
    <xf numFmtId="0" fontId="11" fillId="0" borderId="9"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4" fillId="0" borderId="0" xfId="0" applyFont="1" applyAlignment="1">
      <alignment horizontal="justify" vertical="center" wrapText="1"/>
    </xf>
    <xf numFmtId="0" fontId="4" fillId="0" borderId="9" xfId="0" applyFont="1" applyBorder="1" applyAlignment="1">
      <alignment horizontal="justify" vertical="center" wrapText="1"/>
    </xf>
    <xf numFmtId="0" fontId="0" fillId="0" borderId="0" xfId="0" applyAlignment="1">
      <alignment wrapText="1"/>
    </xf>
    <xf numFmtId="0" fontId="11" fillId="0" borderId="2" xfId="0" applyFont="1" applyBorder="1" applyAlignment="1">
      <alignment vertical="center" wrapText="1"/>
    </xf>
    <xf numFmtId="0" fontId="1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0" fillId="0" borderId="0" xfId="0" applyFont="1" applyAlignment="1">
      <alignment vertical="center"/>
    </xf>
    <xf numFmtId="0" fontId="5" fillId="0" borderId="2" xfId="0" applyFont="1" applyBorder="1" applyAlignment="1">
      <alignment vertical="center" wrapText="1"/>
    </xf>
    <xf numFmtId="0" fontId="5" fillId="0" borderId="0" xfId="0" applyFont="1" applyAlignment="1">
      <alignment horizontal="center" vertical="center"/>
    </xf>
    <xf numFmtId="0" fontId="7" fillId="0" borderId="7" xfId="0" applyFont="1" applyBorder="1" applyAlignment="1">
      <alignment vertical="center" wrapText="1"/>
    </xf>
    <xf numFmtId="0" fontId="5" fillId="0" borderId="7" xfId="0" applyFont="1" applyBorder="1" applyAlignment="1">
      <alignment vertical="center" wrapText="1"/>
    </xf>
    <xf numFmtId="0" fontId="20" fillId="0" borderId="7" xfId="0" applyFont="1" applyBorder="1" applyAlignment="1">
      <alignment vertical="center" wrapText="1"/>
    </xf>
    <xf numFmtId="0" fontId="1" fillId="0" borderId="0" xfId="0" applyFont="1" applyAlignment="1">
      <alignment vertical="center" wrapText="1"/>
    </xf>
    <xf numFmtId="0" fontId="5"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4" fillId="0" borderId="12" xfId="0" applyFont="1" applyBorder="1" applyAlignment="1">
      <alignment horizontal="justify" vertical="center" wrapText="1"/>
    </xf>
    <xf numFmtId="0" fontId="4" fillId="0" borderId="9"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justify" vertical="center" wrapText="1"/>
    </xf>
    <xf numFmtId="0" fontId="5" fillId="0" borderId="7" xfId="0" applyFont="1" applyBorder="1" applyAlignment="1">
      <alignment horizontal="justify" vertical="center" wrapText="1"/>
    </xf>
    <xf numFmtId="0" fontId="5" fillId="0" borderId="7"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2" xfId="0" applyFont="1" applyBorder="1" applyAlignment="1">
      <alignment horizontal="justify" vertical="center" wrapText="1"/>
    </xf>
    <xf numFmtId="0" fontId="4" fillId="3" borderId="2" xfId="0" applyFont="1" applyFill="1" applyBorder="1" applyAlignment="1">
      <alignment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4" fillId="0" borderId="0" xfId="0" applyFont="1" applyAlignment="1">
      <alignment vertical="center"/>
    </xf>
    <xf numFmtId="0" fontId="20" fillId="0" borderId="2" xfId="0" applyFont="1" applyBorder="1" applyAlignment="1">
      <alignment vertical="center" wrapText="1"/>
    </xf>
    <xf numFmtId="0" fontId="12" fillId="0" borderId="0" xfId="0" applyFont="1" applyAlignment="1">
      <alignment vertical="center"/>
    </xf>
    <xf numFmtId="0" fontId="5" fillId="0" borderId="7" xfId="0" applyFont="1" applyBorder="1" applyAlignment="1">
      <alignment horizontal="left" vertical="center" wrapText="1" indent="5"/>
    </xf>
    <xf numFmtId="0" fontId="8" fillId="0" borderId="2" xfId="0" applyFont="1" applyBorder="1" applyAlignment="1">
      <alignment horizontal="justify" vertical="center" wrapText="1"/>
    </xf>
    <xf numFmtId="0" fontId="7" fillId="4" borderId="2" xfId="0" applyFont="1" applyFill="1" applyBorder="1" applyAlignment="1">
      <alignment vertical="center" wrapText="1"/>
    </xf>
    <xf numFmtId="0" fontId="4" fillId="4" borderId="5" xfId="0" applyFont="1" applyFill="1" applyBorder="1" applyAlignment="1">
      <alignment horizontal="justify" vertical="center" wrapText="1"/>
    </xf>
    <xf numFmtId="0" fontId="6" fillId="0" borderId="14" xfId="0" applyFont="1" applyBorder="1" applyAlignment="1">
      <alignment horizontal="center" vertical="center" wrapText="1"/>
    </xf>
    <xf numFmtId="0" fontId="4" fillId="4" borderId="2" xfId="0" applyFont="1" applyFill="1" applyBorder="1" applyAlignment="1">
      <alignment horizontal="justify" vertical="center" wrapText="1"/>
    </xf>
    <xf numFmtId="0" fontId="5" fillId="4" borderId="2" xfId="0" applyFont="1" applyFill="1" applyBorder="1" applyAlignment="1">
      <alignment vertical="center" wrapText="1"/>
    </xf>
    <xf numFmtId="0" fontId="20" fillId="0" borderId="7" xfId="0" applyFont="1" applyBorder="1" applyAlignment="1">
      <alignment horizontal="justify" vertical="center" wrapText="1"/>
    </xf>
    <xf numFmtId="0" fontId="0" fillId="0" borderId="7" xfId="0" applyBorder="1" applyAlignment="1">
      <alignment vertical="center" wrapText="1"/>
    </xf>
    <xf numFmtId="0" fontId="18" fillId="0" borderId="7" xfId="0" applyFont="1" applyBorder="1" applyAlignment="1">
      <alignment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3" borderId="7" xfId="0" applyFont="1" applyFill="1" applyBorder="1" applyAlignment="1">
      <alignment vertical="center" wrapText="1"/>
    </xf>
    <xf numFmtId="0" fontId="5" fillId="3" borderId="7" xfId="0" applyFont="1" applyFill="1" applyBorder="1" applyAlignment="1">
      <alignment vertical="center" wrapText="1"/>
    </xf>
    <xf numFmtId="0" fontId="5" fillId="3" borderId="7" xfId="0" applyFont="1" applyFill="1" applyBorder="1" applyAlignment="1">
      <alignment horizontal="left" vertical="center" wrapText="1" indent="2"/>
    </xf>
    <xf numFmtId="0" fontId="5" fillId="3" borderId="7" xfId="0" applyFont="1" applyFill="1" applyBorder="1" applyAlignment="1">
      <alignment horizontal="left" vertical="center" wrapText="1" indent="5"/>
    </xf>
    <xf numFmtId="0" fontId="5" fillId="3" borderId="7" xfId="0" applyFont="1" applyFill="1" applyBorder="1" applyAlignment="1">
      <alignment horizontal="left" vertical="center" wrapText="1" indent="4"/>
    </xf>
    <xf numFmtId="0" fontId="5" fillId="3" borderId="2" xfId="0" applyFont="1" applyFill="1" applyBorder="1" applyAlignment="1">
      <alignment vertical="center" wrapText="1"/>
    </xf>
    <xf numFmtId="0" fontId="26" fillId="0" borderId="7" xfId="0" applyFont="1" applyBorder="1" applyAlignment="1">
      <alignment vertical="center" wrapText="1"/>
    </xf>
    <xf numFmtId="0" fontId="4" fillId="0" borderId="7" xfId="0" applyFont="1" applyBorder="1" applyAlignment="1">
      <alignment horizontal="left" vertical="center" wrapText="1" indent="1"/>
    </xf>
    <xf numFmtId="0" fontId="31" fillId="0" borderId="7" xfId="0" applyFont="1" applyBorder="1" applyAlignment="1">
      <alignment horizontal="justify" vertical="center" wrapText="1"/>
    </xf>
    <xf numFmtId="0" fontId="20" fillId="0" borderId="2" xfId="0" applyFont="1" applyBorder="1" applyAlignment="1">
      <alignment horizontal="left" vertical="center" wrapText="1" indent="1"/>
    </xf>
    <xf numFmtId="0" fontId="2" fillId="0" borderId="7" xfId="0" applyFont="1" applyBorder="1" applyAlignment="1">
      <alignment horizontal="justify" vertical="center" wrapText="1"/>
    </xf>
    <xf numFmtId="0" fontId="32" fillId="0" borderId="7" xfId="0" applyFont="1" applyBorder="1" applyAlignment="1">
      <alignment horizontal="justify" vertical="center" wrapText="1"/>
    </xf>
    <xf numFmtId="0" fontId="33" fillId="0" borderId="2" xfId="0" applyFont="1" applyBorder="1" applyAlignment="1">
      <alignment vertical="center" wrapText="1"/>
    </xf>
    <xf numFmtId="0" fontId="10" fillId="0" borderId="2" xfId="0" applyFont="1" applyBorder="1" applyAlignment="1">
      <alignment vertical="center" wrapText="1"/>
    </xf>
    <xf numFmtId="0" fontId="36" fillId="0" borderId="2" xfId="0" applyFont="1" applyBorder="1" applyAlignment="1">
      <alignment horizontal="center" vertical="center" wrapText="1"/>
    </xf>
    <xf numFmtId="0" fontId="37" fillId="0" borderId="2" xfId="0" applyFont="1" applyBorder="1" applyAlignment="1">
      <alignment vertical="center" wrapText="1"/>
    </xf>
    <xf numFmtId="0" fontId="4" fillId="0" borderId="13"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10" xfId="0" applyFont="1" applyBorder="1" applyAlignment="1">
      <alignment horizontal="center" vertical="center" wrapText="1"/>
    </xf>
    <xf numFmtId="0" fontId="20" fillId="0" borderId="2" xfId="0" applyFont="1" applyBorder="1" applyAlignment="1">
      <alignment horizontal="center" vertical="center" wrapText="1"/>
    </xf>
    <xf numFmtId="0" fontId="32" fillId="0" borderId="2" xfId="0" applyFont="1" applyBorder="1" applyAlignment="1">
      <alignment horizontal="justify" vertical="center" wrapText="1"/>
    </xf>
    <xf numFmtId="0" fontId="32" fillId="0" borderId="7" xfId="0" applyFont="1" applyBorder="1" applyAlignment="1">
      <alignment horizontal="left" vertical="center" wrapText="1" indent="1"/>
    </xf>
    <xf numFmtId="0" fontId="32" fillId="0" borderId="2" xfId="0" applyFont="1" applyBorder="1" applyAlignment="1">
      <alignment horizontal="left" vertical="center" wrapText="1" indent="1"/>
    </xf>
    <xf numFmtId="0" fontId="5" fillId="4" borderId="2" xfId="0" applyFont="1" applyFill="1" applyBorder="1" applyAlignment="1">
      <alignment horizontal="justify" vertical="center" wrapText="1"/>
    </xf>
    <xf numFmtId="0" fontId="8" fillId="4" borderId="2" xfId="0" applyFont="1" applyFill="1" applyBorder="1" applyAlignment="1">
      <alignment horizontal="justify" vertical="center" wrapText="1"/>
    </xf>
    <xf numFmtId="0" fontId="41" fillId="0" borderId="2" xfId="0" applyFont="1" applyBorder="1" applyAlignment="1">
      <alignment vertical="center" wrapText="1"/>
    </xf>
    <xf numFmtId="0" fontId="0" fillId="0" borderId="7" xfId="0" applyBorder="1" applyAlignment="1">
      <alignment vertical="top" wrapText="1"/>
    </xf>
    <xf numFmtId="0" fontId="0" fillId="0" borderId="2" xfId="0" applyBorder="1" applyAlignment="1">
      <alignment vertical="top" wrapText="1"/>
    </xf>
    <xf numFmtId="0" fontId="30" fillId="0" borderId="2" xfId="0" applyFont="1" applyBorder="1" applyAlignment="1">
      <alignment horizontal="center" vertical="center" wrapText="1"/>
    </xf>
    <xf numFmtId="0" fontId="36" fillId="4" borderId="2" xfId="0" applyFont="1" applyFill="1" applyBorder="1" applyAlignment="1">
      <alignment horizontal="center" vertical="center" wrapText="1"/>
    </xf>
    <xf numFmtId="0" fontId="50" fillId="0" borderId="2" xfId="0" applyFont="1" applyBorder="1" applyAlignment="1">
      <alignment vertical="center" wrapText="1"/>
    </xf>
    <xf numFmtId="0" fontId="11" fillId="0" borderId="7" xfId="0" applyFont="1" applyBorder="1" applyAlignment="1">
      <alignment vertical="center" wrapText="1"/>
    </xf>
    <xf numFmtId="0" fontId="49" fillId="0" borderId="7"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2" xfId="0" applyFont="1" applyBorder="1" applyAlignment="1">
      <alignment horizontal="justify" vertical="center" wrapText="1"/>
    </xf>
    <xf numFmtId="0" fontId="49" fillId="0" borderId="2" xfId="0" applyFont="1" applyBorder="1" applyAlignment="1">
      <alignment horizontal="justify" vertical="center" wrapText="1"/>
    </xf>
    <xf numFmtId="0" fontId="4" fillId="0" borderId="7" xfId="0" applyFont="1" applyBorder="1" applyAlignment="1">
      <alignment horizontal="left" vertical="center" wrapText="1" indent="3"/>
    </xf>
    <xf numFmtId="0" fontId="4" fillId="0" borderId="0" xfId="0" applyFont="1" applyAlignment="1">
      <alignment horizontal="center" vertical="center"/>
    </xf>
    <xf numFmtId="0" fontId="4" fillId="0" borderId="0" xfId="0" applyFont="1" applyAlignment="1">
      <alignment horizontal="left" vertical="center"/>
    </xf>
    <xf numFmtId="0" fontId="53" fillId="0" borderId="0" xfId="0" applyFont="1" applyAlignment="1">
      <alignment horizontal="center" wrapText="1"/>
    </xf>
    <xf numFmtId="0" fontId="53" fillId="0" borderId="0" xfId="0" applyFont="1" applyAlignment="1">
      <alignment horizontal="center"/>
    </xf>
    <xf numFmtId="0" fontId="54" fillId="0" borderId="0" xfId="0" applyFont="1" applyAlignment="1">
      <alignment horizontal="center" wrapText="1"/>
    </xf>
    <xf numFmtId="0" fontId="54" fillId="0" borderId="0" xfId="0" applyFont="1" applyAlignment="1">
      <alignment horizontal="center"/>
    </xf>
    <xf numFmtId="0" fontId="11" fillId="0" borderId="0" xfId="0" applyFont="1" applyBorder="1" applyAlignment="1">
      <alignment vertical="center" wrapText="1"/>
    </xf>
    <xf numFmtId="0" fontId="4" fillId="0" borderId="0" xfId="0" applyFont="1" applyBorder="1" applyAlignment="1">
      <alignment horizontal="justify" vertical="center" wrapText="1"/>
    </xf>
    <xf numFmtId="0" fontId="12" fillId="0" borderId="0" xfId="0" applyFont="1" applyAlignment="1">
      <alignment horizontal="center" vertical="center"/>
    </xf>
    <xf numFmtId="0" fontId="55" fillId="0" borderId="0" xfId="0" applyFont="1" applyAlignment="1">
      <alignment horizontal="left" vertical="center" wrapText="1"/>
    </xf>
    <xf numFmtId="0" fontId="12" fillId="0" borderId="0" xfId="0" applyFont="1" applyAlignment="1">
      <alignment horizontal="center" vertical="center"/>
    </xf>
    <xf numFmtId="0" fontId="54" fillId="0" borderId="0" xfId="0" applyFont="1" applyAlignment="1">
      <alignment horizontal="center" wrapText="1"/>
    </xf>
    <xf numFmtId="0" fontId="4" fillId="0" borderId="2" xfId="0" applyFont="1" applyBorder="1" applyAlignment="1">
      <alignment horizontal="justify" vertical="center" wrapText="1"/>
    </xf>
    <xf numFmtId="0" fontId="11" fillId="0" borderId="0" xfId="0" applyFont="1" applyBorder="1" applyAlignment="1">
      <alignment vertical="center" wrapText="1"/>
    </xf>
    <xf numFmtId="0" fontId="4"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18"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wrapText="1"/>
    </xf>
    <xf numFmtId="0" fontId="0" fillId="0" borderId="0" xfId="0" applyAlignment="1">
      <alignment horizontal="left" wrapText="1"/>
    </xf>
    <xf numFmtId="0" fontId="11" fillId="0" borderId="0" xfId="0" applyFont="1" applyAlignment="1">
      <alignment horizontal="left" vertical="center" wrapText="1"/>
    </xf>
    <xf numFmtId="0" fontId="24" fillId="0" borderId="0" xfId="0" applyFont="1" applyAlignment="1">
      <alignment horizontal="left" vertical="center" wrapText="1"/>
    </xf>
    <xf numFmtId="0" fontId="49" fillId="0" borderId="0" xfId="0" applyFont="1" applyAlignment="1">
      <alignment horizontal="left" vertical="center" wrapText="1"/>
    </xf>
    <xf numFmtId="0" fontId="20" fillId="0" borderId="0" xfId="0" applyFont="1" applyAlignment="1">
      <alignment horizontal="left" vertical="center" wrapText="1"/>
    </xf>
    <xf numFmtId="0" fontId="18" fillId="0" borderId="0" xfId="0" applyFont="1" applyAlignment="1">
      <alignment horizontal="left"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xf numFmtId="0" fontId="4" fillId="0" borderId="0" xfId="0" applyFont="1" applyFill="1" applyBorder="1" applyAlignment="1">
      <alignment horizontal="justify" vertical="center" wrapText="1"/>
    </xf>
    <xf numFmtId="0" fontId="2" fillId="0" borderId="0" xfId="0" applyFont="1" applyFill="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53" fillId="0" borderId="0" xfId="0" applyFont="1" applyAlignment="1">
      <alignment horizontal="left"/>
    </xf>
    <xf numFmtId="0" fontId="61" fillId="0" borderId="0" xfId="0" applyFont="1"/>
    <xf numFmtId="0" fontId="0" fillId="0" borderId="0" xfId="0" applyAlignment="1">
      <alignment horizontal="left"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20" fillId="0" borderId="15" xfId="0" applyFont="1" applyBorder="1" applyAlignment="1">
      <alignment horizontal="center" vertical="center" wrapText="1"/>
    </xf>
    <xf numFmtId="0" fontId="5" fillId="0" borderId="1" xfId="0" applyFont="1" applyBorder="1" applyAlignment="1">
      <alignment vertical="center" wrapText="1"/>
    </xf>
    <xf numFmtId="0" fontId="6" fillId="0" borderId="12" xfId="0" applyFont="1" applyBorder="1" applyAlignment="1">
      <alignment vertical="center" wrapText="1"/>
    </xf>
    <xf numFmtId="0" fontId="6" fillId="0" borderId="8" xfId="0" applyFont="1" applyBorder="1" applyAlignment="1">
      <alignment vertical="center" wrapText="1"/>
    </xf>
    <xf numFmtId="0" fontId="0" fillId="0" borderId="9" xfId="0" applyBorder="1"/>
    <xf numFmtId="0" fontId="0" fillId="0" borderId="9" xfId="0" applyFill="1" applyBorder="1"/>
    <xf numFmtId="0" fontId="0" fillId="0" borderId="0" xfId="0" applyFill="1" applyBorder="1"/>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20" fillId="0" borderId="0" xfId="0" applyFont="1" applyAlignment="1">
      <alignment horizontal="center" vertical="center" wrapText="1"/>
    </xf>
    <xf numFmtId="0" fontId="4" fillId="0" borderId="15" xfId="0" applyFont="1" applyBorder="1" applyAlignment="1">
      <alignment horizontal="center" vertical="center" wrapText="1"/>
    </xf>
    <xf numFmtId="0" fontId="15" fillId="0" borderId="2" xfId="0" applyFont="1" applyBorder="1" applyAlignment="1">
      <alignment horizontal="center" vertical="center" wrapText="1"/>
    </xf>
    <xf numFmtId="0" fontId="4" fillId="4" borderId="15" xfId="0" applyFont="1" applyFill="1" applyBorder="1" applyAlignment="1">
      <alignment horizontal="justify" vertical="center" wrapText="1"/>
    </xf>
    <xf numFmtId="0" fontId="8" fillId="4" borderId="15" xfId="0" applyFont="1" applyFill="1" applyBorder="1" applyAlignment="1">
      <alignment horizontal="justify" vertical="center" wrapText="1"/>
    </xf>
    <xf numFmtId="0" fontId="0" fillId="0" borderId="12" xfId="0" applyBorder="1"/>
    <xf numFmtId="0" fontId="4" fillId="0" borderId="9" xfId="0" applyFont="1" applyBorder="1" applyAlignment="1">
      <alignment horizontal="justify" vertical="center" wrapText="1"/>
    </xf>
    <xf numFmtId="0" fontId="4" fillId="0" borderId="0" xfId="0" applyFont="1" applyAlignment="1">
      <alignment horizontal="justify" vertical="center" wrapText="1"/>
    </xf>
    <xf numFmtId="4"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2" xfId="0" applyNumberFormat="1" applyFont="1" applyBorder="1" applyAlignment="1">
      <alignment horizontal="justify" vertical="center" wrapText="1"/>
    </xf>
    <xf numFmtId="4" fontId="5" fillId="0" borderId="2" xfId="0" applyNumberFormat="1" applyFont="1" applyBorder="1" applyAlignment="1">
      <alignment horizontal="center" vertical="center" wrapText="1"/>
    </xf>
    <xf numFmtId="4" fontId="0" fillId="0" borderId="15" xfId="0" applyNumberFormat="1" applyBorder="1" applyAlignment="1">
      <alignment horizontal="center" vertical="center"/>
    </xf>
    <xf numFmtId="4" fontId="63" fillId="0" borderId="2" xfId="0" applyNumberFormat="1" applyFont="1" applyBorder="1" applyAlignment="1">
      <alignment horizontal="center" vertical="center" wrapText="1"/>
    </xf>
    <xf numFmtId="0" fontId="4" fillId="0" borderId="9" xfId="0" applyFont="1" applyBorder="1" applyAlignment="1">
      <alignment horizontal="justify" vertical="center" wrapText="1"/>
    </xf>
    <xf numFmtId="0" fontId="4" fillId="0" borderId="0" xfId="0" applyFont="1" applyAlignment="1">
      <alignment horizontal="justify" vertical="center" wrapText="1"/>
    </xf>
    <xf numFmtId="4"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12" xfId="0" applyFont="1" applyBorder="1" applyAlignment="1">
      <alignment horizontal="justify" vertical="center" wrapText="1"/>
    </xf>
    <xf numFmtId="0" fontId="4" fillId="0" borderId="9" xfId="0" applyFont="1" applyBorder="1" applyAlignment="1">
      <alignment horizontal="justify" vertical="center" wrapText="1"/>
    </xf>
    <xf numFmtId="0" fontId="4" fillId="3" borderId="12" xfId="0" applyFont="1" applyFill="1" applyBorder="1" applyAlignment="1">
      <alignment horizontal="justify" vertical="center" wrapText="1"/>
    </xf>
    <xf numFmtId="0" fontId="4" fillId="3" borderId="13"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4" fillId="3" borderId="0" xfId="0" applyFont="1" applyFill="1" applyBorder="1" applyAlignment="1">
      <alignment horizontal="justify" vertical="center" wrapText="1"/>
    </xf>
    <xf numFmtId="4" fontId="33" fillId="0" borderId="2" xfId="0" applyNumberFormat="1" applyFont="1" applyBorder="1" applyAlignment="1">
      <alignment horizontal="center" vertical="center" wrapText="1"/>
    </xf>
    <xf numFmtId="4" fontId="64" fillId="0" borderId="2"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20" fillId="0" borderId="3"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4" fontId="63" fillId="0" borderId="10" xfId="0" applyNumberFormat="1" applyFont="1" applyBorder="1" applyAlignment="1">
      <alignment horizontal="center" vertical="center" wrapText="1"/>
    </xf>
    <xf numFmtId="0" fontId="30" fillId="0" borderId="0" xfId="1" applyFont="1" applyAlignment="1">
      <alignment wrapText="1"/>
    </xf>
    <xf numFmtId="0" fontId="59" fillId="0" borderId="0" xfId="1" applyFont="1" applyAlignment="1"/>
    <xf numFmtId="0" fontId="30" fillId="0" borderId="0" xfId="1" applyFont="1" applyAlignment="1">
      <alignment vertical="center" wrapText="1"/>
    </xf>
    <xf numFmtId="4" fontId="30" fillId="0" borderId="0" xfId="1" applyNumberFormat="1" applyFont="1" applyAlignment="1">
      <alignment wrapText="1"/>
    </xf>
    <xf numFmtId="0" fontId="30" fillId="0" borderId="0" xfId="1" applyFont="1" applyAlignment="1">
      <alignment horizontal="center" vertical="center" wrapText="1"/>
    </xf>
    <xf numFmtId="0" fontId="38" fillId="6" borderId="16" xfId="1" applyFont="1" applyFill="1" applyBorder="1" applyAlignment="1">
      <alignment horizontal="center" vertical="center" wrapText="1"/>
    </xf>
    <xf numFmtId="0" fontId="38" fillId="6" borderId="17" xfId="1" applyFont="1" applyFill="1" applyBorder="1" applyAlignment="1">
      <alignment horizontal="center" vertical="center" wrapText="1"/>
    </xf>
    <xf numFmtId="0" fontId="38" fillId="6" borderId="18" xfId="1" applyFont="1" applyFill="1" applyBorder="1" applyAlignment="1">
      <alignment horizontal="center" vertical="center" wrapText="1"/>
    </xf>
    <xf numFmtId="164" fontId="20" fillId="0" borderId="16" xfId="1" applyNumberFormat="1" applyFont="1" applyBorder="1" applyAlignment="1">
      <alignment horizontal="right" vertical="center" wrapText="1"/>
    </xf>
    <xf numFmtId="4" fontId="20" fillId="0" borderId="17" xfId="1" applyNumberFormat="1" applyFont="1" applyBorder="1" applyAlignment="1">
      <alignment horizontal="right" vertical="center" wrapText="1"/>
    </xf>
    <xf numFmtId="4" fontId="20" fillId="0" borderId="18" xfId="1" applyNumberFormat="1" applyFont="1" applyBorder="1" applyAlignment="1">
      <alignment horizontal="right" vertical="center" wrapText="1"/>
    </xf>
    <xf numFmtId="164" fontId="20" fillId="0" borderId="19" xfId="1" applyNumberFormat="1" applyFont="1" applyBorder="1" applyAlignment="1">
      <alignment horizontal="right" wrapText="1"/>
    </xf>
    <xf numFmtId="164" fontId="20" fillId="0" borderId="20" xfId="1" applyNumberFormat="1" applyFont="1" applyBorder="1" applyAlignment="1">
      <alignment horizontal="right" vertical="center" wrapText="1"/>
    </xf>
    <xf numFmtId="0" fontId="20" fillId="0" borderId="0" xfId="1" applyFont="1" applyAlignment="1">
      <alignment horizontal="center" vertical="center" wrapText="1"/>
    </xf>
    <xf numFmtId="0" fontId="20" fillId="0" borderId="21" xfId="1" applyFont="1" applyBorder="1" applyAlignment="1">
      <alignment horizontal="right" vertical="center" wrapText="1"/>
    </xf>
    <xf numFmtId="164" fontId="20" fillId="0" borderId="16" xfId="1" applyNumberFormat="1" applyFont="1" applyBorder="1" applyAlignment="1">
      <alignment vertical="center" wrapText="1"/>
    </xf>
    <xf numFmtId="4" fontId="20" fillId="0" borderId="17" xfId="1" applyNumberFormat="1" applyFont="1" applyBorder="1" applyAlignment="1">
      <alignment vertical="center" wrapText="1"/>
    </xf>
    <xf numFmtId="4" fontId="20" fillId="0" borderId="18" xfId="1" applyNumberFormat="1" applyFont="1" applyBorder="1" applyAlignment="1">
      <alignment vertical="center" wrapText="1"/>
    </xf>
    <xf numFmtId="0" fontId="20" fillId="0" borderId="0" xfId="1" applyFont="1" applyAlignment="1">
      <alignment horizontal="right" vertical="center" wrapText="1"/>
    </xf>
    <xf numFmtId="4" fontId="20" fillId="0" borderId="22" xfId="1" applyNumberFormat="1" applyFont="1" applyBorder="1" applyAlignment="1">
      <alignment vertical="center" wrapText="1"/>
    </xf>
    <xf numFmtId="0" fontId="30" fillId="0" borderId="0" xfId="1" applyFont="1" applyAlignment="1">
      <alignment horizontal="left" vertical="center" wrapText="1"/>
    </xf>
    <xf numFmtId="0" fontId="20" fillId="0" borderId="0" xfId="1" applyFont="1" applyAlignment="1">
      <alignment horizontal="right" wrapText="1"/>
    </xf>
    <xf numFmtId="4" fontId="20" fillId="0" borderId="0" xfId="1" applyNumberFormat="1" applyFont="1" applyAlignment="1">
      <alignment wrapText="1"/>
    </xf>
    <xf numFmtId="0" fontId="30" fillId="0" borderId="23" xfId="1" applyFont="1" applyBorder="1" applyAlignment="1">
      <alignment wrapText="1"/>
    </xf>
    <xf numFmtId="0" fontId="68" fillId="0" borderId="0" xfId="1" applyFont="1" applyAlignment="1">
      <alignment wrapText="1"/>
    </xf>
    <xf numFmtId="0" fontId="30" fillId="0" borderId="0" xfId="1" applyFont="1" applyAlignment="1">
      <alignment horizontal="center" vertical="top" wrapText="1"/>
    </xf>
    <xf numFmtId="0" fontId="30" fillId="0" borderId="0" xfId="1" applyFont="1" applyAlignment="1">
      <alignment vertical="top" wrapText="1"/>
    </xf>
    <xf numFmtId="0" fontId="30" fillId="0" borderId="0" xfId="1" applyFont="1" applyAlignment="1">
      <alignment horizontal="center" wrapText="1"/>
    </xf>
    <xf numFmtId="0" fontId="30" fillId="0" borderId="0" xfId="1" applyFont="1" applyAlignment="1">
      <alignment horizontal="right" wrapText="1"/>
    </xf>
    <xf numFmtId="0" fontId="30" fillId="0" borderId="0" xfId="1" applyFont="1"/>
    <xf numFmtId="0" fontId="4" fillId="0" borderId="2"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20" fillId="0" borderId="2" xfId="0" applyNumberFormat="1" applyFont="1" applyFill="1" applyBorder="1" applyAlignment="1">
      <alignment horizontal="center" vertical="center" wrapText="1"/>
    </xf>
    <xf numFmtId="2" fontId="20" fillId="0" borderId="15"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71" fillId="0" borderId="15" xfId="0" applyFont="1" applyBorder="1" applyAlignment="1">
      <alignment horizontal="center" wrapText="1"/>
    </xf>
    <xf numFmtId="0" fontId="71" fillId="0" borderId="3" xfId="0" applyFont="1" applyBorder="1" applyAlignment="1">
      <alignment vertical="top" wrapText="1"/>
    </xf>
    <xf numFmtId="0" fontId="71" fillId="0" borderId="5" xfId="0" applyFont="1" applyBorder="1" applyAlignment="1">
      <alignment horizontal="center" wrapText="1"/>
    </xf>
    <xf numFmtId="0" fontId="71" fillId="0" borderId="2" xfId="0" applyFont="1" applyBorder="1" applyAlignment="1">
      <alignment vertical="top" wrapText="1"/>
    </xf>
    <xf numFmtId="0" fontId="5" fillId="0" borderId="4" xfId="0" applyFont="1" applyBorder="1" applyAlignment="1">
      <alignment vertical="center"/>
    </xf>
    <xf numFmtId="0" fontId="0" fillId="0" borderId="0" xfId="0" applyAlignment="1"/>
    <xf numFmtId="0" fontId="0" fillId="0" borderId="0" xfId="0" applyBorder="1" applyAlignment="1">
      <alignment horizontal="center"/>
    </xf>
    <xf numFmtId="0" fontId="11" fillId="0" borderId="3" xfId="0" applyFont="1" applyBorder="1" applyAlignment="1">
      <alignment vertical="center" wrapText="1"/>
    </xf>
    <xf numFmtId="0" fontId="4" fillId="0" borderId="5"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vertical="center" wrapText="1"/>
    </xf>
    <xf numFmtId="0" fontId="4" fillId="0" borderId="2" xfId="0" applyFont="1" applyBorder="1" applyAlignment="1">
      <alignment horizontal="center" vertical="center" wrapText="1"/>
    </xf>
    <xf numFmtId="0" fontId="5"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2" fontId="4" fillId="0" borderId="5"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4" fillId="0" borderId="5" xfId="0" applyFont="1" applyBorder="1" applyAlignment="1">
      <alignment vertical="center" wrapText="1"/>
    </xf>
    <xf numFmtId="0" fontId="11" fillId="0" borderId="0" xfId="0" applyFont="1" applyBorder="1" applyAlignment="1">
      <alignment vertical="center" wrapText="1"/>
    </xf>
    <xf numFmtId="2" fontId="4" fillId="0" borderId="2" xfId="0" applyNumberFormat="1" applyFont="1" applyBorder="1" applyAlignment="1">
      <alignment horizontal="center" vertical="center" wrapText="1"/>
    </xf>
    <xf numFmtId="0" fontId="4" fillId="0" borderId="15" xfId="0" applyFont="1" applyBorder="1" applyAlignment="1">
      <alignment horizontal="center" vertical="center"/>
    </xf>
    <xf numFmtId="0" fontId="0" fillId="0" borderId="0" xfId="0" applyFont="1" applyAlignment="1">
      <alignment horizontal="center"/>
    </xf>
    <xf numFmtId="0" fontId="75"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Font="1" applyAlignment="1">
      <alignment horizontal="center" wrapText="1"/>
    </xf>
    <xf numFmtId="0" fontId="5" fillId="0" borderId="0" xfId="0" applyFont="1" applyAlignment="1">
      <alignment horizontal="center" vertical="center" wrapText="1"/>
    </xf>
    <xf numFmtId="0" fontId="76" fillId="0" borderId="0" xfId="0" applyFont="1" applyAlignment="1">
      <alignment horizontal="center" vertical="center" wrapText="1"/>
    </xf>
    <xf numFmtId="0" fontId="0" fillId="0" borderId="0" xfId="0" applyFont="1" applyBorder="1" applyAlignment="1">
      <alignment horizontal="center"/>
    </xf>
    <xf numFmtId="0" fontId="4" fillId="0" borderId="11" xfId="0" applyFont="1" applyBorder="1" applyAlignment="1">
      <alignment horizontal="center" vertical="center"/>
    </xf>
    <xf numFmtId="49" fontId="0" fillId="0" borderId="7" xfId="0" applyNumberFormat="1" applyBorder="1" applyAlignment="1">
      <alignment vertical="center" wrapText="1"/>
    </xf>
    <xf numFmtId="2" fontId="20" fillId="0" borderId="2" xfId="0" applyNumberFormat="1" applyFont="1" applyBorder="1" applyAlignment="1">
      <alignment horizontal="center" vertical="center" wrapText="1"/>
    </xf>
    <xf numFmtId="2" fontId="20" fillId="0" borderId="15"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3" fontId="4" fillId="0" borderId="2" xfId="0" applyNumberFormat="1" applyFont="1" applyFill="1" applyBorder="1" applyAlignment="1">
      <alignment horizontal="center" vertical="center" wrapText="1"/>
    </xf>
    <xf numFmtId="0" fontId="58" fillId="0" borderId="0" xfId="0" applyFont="1" applyAlignment="1"/>
    <xf numFmtId="0" fontId="59" fillId="0" borderId="0" xfId="0" applyFont="1" applyAlignment="1"/>
    <xf numFmtId="0" fontId="54" fillId="0" borderId="0" xfId="0" applyFont="1" applyAlignment="1">
      <alignment wrapText="1"/>
    </xf>
    <xf numFmtId="0" fontId="53" fillId="0" borderId="0" xfId="0" applyFont="1" applyAlignment="1">
      <alignment wrapText="1"/>
    </xf>
    <xf numFmtId="0" fontId="70" fillId="0" borderId="0" xfId="0" applyFont="1" applyAlignment="1"/>
    <xf numFmtId="0" fontId="24" fillId="0" borderId="4" xfId="0" applyFont="1" applyBorder="1" applyAlignment="1">
      <alignment vertical="center"/>
    </xf>
    <xf numFmtId="0" fontId="70" fillId="0" borderId="4" xfId="0" applyFont="1" applyBorder="1" applyAlignment="1"/>
    <xf numFmtId="0" fontId="55" fillId="0" borderId="0" xfId="0" applyFont="1" applyAlignment="1">
      <alignment vertical="center" wrapText="1"/>
    </xf>
    <xf numFmtId="0" fontId="26" fillId="0" borderId="0" xfId="0" applyFont="1" applyAlignment="1">
      <alignment vertical="center"/>
    </xf>
    <xf numFmtId="0" fontId="8" fillId="0" borderId="0" xfId="0" applyFont="1" applyAlignment="1">
      <alignment vertical="center"/>
    </xf>
    <xf numFmtId="0" fontId="18" fillId="0" borderId="0" xfId="0" applyFont="1" applyAlignment="1">
      <alignment vertical="center"/>
    </xf>
    <xf numFmtId="0" fontId="20" fillId="0" borderId="0" xfId="0" applyFont="1" applyAlignment="1">
      <alignment vertical="center" wrapText="1"/>
    </xf>
    <xf numFmtId="0" fontId="11" fillId="0" borderId="0" xfId="0" applyFont="1" applyAlignment="1">
      <alignment vertical="center"/>
    </xf>
    <xf numFmtId="0" fontId="73" fillId="0" borderId="0" xfId="0" applyFont="1" applyAlignment="1"/>
    <xf numFmtId="0" fontId="48" fillId="0" borderId="0" xfId="0" applyFont="1" applyAlignment="1">
      <alignment vertical="center"/>
    </xf>
    <xf numFmtId="0" fontId="24" fillId="0" borderId="0" xfId="0" applyFont="1" applyAlignment="1">
      <alignment vertical="center" wrapText="1"/>
    </xf>
    <xf numFmtId="0" fontId="49" fillId="0" borderId="0" xfId="0" applyFont="1" applyAlignment="1">
      <alignment vertical="center" wrapText="1"/>
    </xf>
    <xf numFmtId="0" fontId="24" fillId="0" borderId="5" xfId="0" applyFont="1" applyBorder="1" applyAlignment="1">
      <alignment vertical="center" wrapText="1"/>
    </xf>
    <xf numFmtId="0" fontId="24" fillId="0" borderId="15" xfId="0" applyFont="1" applyBorder="1" applyAlignment="1">
      <alignment vertical="center" wrapText="1"/>
    </xf>
    <xf numFmtId="0" fontId="70" fillId="0" borderId="0" xfId="0" applyFont="1" applyBorder="1" applyAlignment="1"/>
    <xf numFmtId="0" fontId="32" fillId="0" borderId="0" xfId="0" applyFont="1" applyAlignment="1">
      <alignment vertical="center"/>
    </xf>
    <xf numFmtId="0" fontId="31" fillId="0" borderId="0" xfId="0" applyFont="1" applyAlignment="1">
      <alignment vertical="center"/>
    </xf>
    <xf numFmtId="49" fontId="4" fillId="0" borderId="2" xfId="0" applyNumberFormat="1" applyFont="1" applyBorder="1" applyAlignment="1">
      <alignment vertical="center" wrapText="1"/>
    </xf>
    <xf numFmtId="49" fontId="4" fillId="0" borderId="7" xfId="0" applyNumberFormat="1" applyFont="1" applyBorder="1" applyAlignment="1">
      <alignment vertical="center" wrapText="1"/>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4" fontId="64" fillId="0" borderId="11" xfId="0" applyNumberFormat="1" applyFont="1" applyBorder="1" applyAlignment="1">
      <alignment horizontal="center" vertical="center" wrapText="1"/>
    </xf>
    <xf numFmtId="4" fontId="64" fillId="0" borderId="6" xfId="0" applyNumberFormat="1" applyFont="1" applyBorder="1" applyAlignment="1">
      <alignment horizontal="center" vertical="center" wrapText="1"/>
    </xf>
    <xf numFmtId="4" fontId="64" fillId="0" borderId="5"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4" fontId="11" fillId="0" borderId="10"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11"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5" fillId="0" borderId="11" xfId="0" applyFont="1" applyBorder="1" applyAlignment="1">
      <alignment vertical="center" wrapText="1"/>
    </xf>
    <xf numFmtId="0" fontId="5" fillId="0" borderId="5" xfId="0" applyFont="1" applyBorder="1" applyAlignment="1">
      <alignment vertical="center" wrapText="1"/>
    </xf>
    <xf numFmtId="0" fontId="4" fillId="4" borderId="11" xfId="0" applyFont="1" applyFill="1" applyBorder="1" applyAlignment="1">
      <alignment horizontal="justify" vertical="center" wrapText="1"/>
    </xf>
    <xf numFmtId="0" fontId="4" fillId="4" borderId="5" xfId="0" applyFont="1" applyFill="1" applyBorder="1" applyAlignment="1">
      <alignment horizontal="justify"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2" fontId="20" fillId="0" borderId="11" xfId="0" applyNumberFormat="1" applyFont="1" applyBorder="1" applyAlignment="1">
      <alignment horizontal="center" vertical="center" wrapText="1"/>
    </xf>
    <xf numFmtId="2" fontId="20" fillId="0" borderId="5" xfId="0" applyNumberFormat="1" applyFont="1" applyBorder="1" applyAlignment="1">
      <alignment horizontal="center" vertical="center" wrapText="1"/>
    </xf>
    <xf numFmtId="0" fontId="5" fillId="4" borderId="11" xfId="0" applyFont="1" applyFill="1" applyBorder="1" applyAlignment="1">
      <alignment vertical="center" wrapText="1"/>
    </xf>
    <xf numFmtId="0" fontId="5" fillId="4" borderId="5" xfId="0" applyFont="1" applyFill="1" applyBorder="1" applyAlignment="1">
      <alignment vertical="center" wrapText="1"/>
    </xf>
    <xf numFmtId="0" fontId="4" fillId="0" borderId="0" xfId="0" applyFont="1" applyAlignment="1">
      <alignment horizontal="left" vertical="center" wrapText="1"/>
    </xf>
    <xf numFmtId="0" fontId="70" fillId="0" borderId="0" xfId="0" applyFont="1" applyAlignment="1">
      <alignment horizontal="left"/>
    </xf>
    <xf numFmtId="0" fontId="4" fillId="0" borderId="1" xfId="0" applyFont="1" applyBorder="1" applyAlignment="1">
      <alignment horizontal="center" vertical="center" wrapText="1"/>
    </xf>
    <xf numFmtId="0" fontId="11" fillId="0" borderId="10" xfId="0" applyFont="1" applyBorder="1" applyAlignment="1">
      <alignment vertical="center" wrapText="1"/>
    </xf>
    <xf numFmtId="0" fontId="11" fillId="0" borderId="4" xfId="0" applyFont="1" applyBorder="1" applyAlignment="1">
      <alignment vertical="center" wrapText="1"/>
    </xf>
    <xf numFmtId="0" fontId="11" fillId="0" borderId="3" xfId="0" applyFont="1" applyBorder="1" applyAlignment="1">
      <alignment vertical="center" wrapText="1"/>
    </xf>
    <xf numFmtId="4" fontId="5" fillId="0" borderId="11"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4" fillId="0" borderId="0" xfId="0" applyFont="1" applyAlignment="1">
      <alignment horizontal="left" vertical="center"/>
    </xf>
    <xf numFmtId="4" fontId="11" fillId="0" borderId="12"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4" fontId="4" fillId="0" borderId="6"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0" xfId="0" applyFont="1" applyAlignment="1">
      <alignment horizontal="center" vertical="center" wrapText="1"/>
    </xf>
    <xf numFmtId="0" fontId="5" fillId="0" borderId="6" xfId="0" applyFont="1" applyBorder="1" applyAlignment="1">
      <alignment vertical="center" wrapText="1"/>
    </xf>
    <xf numFmtId="0" fontId="4" fillId="0" borderId="6" xfId="0" applyFont="1" applyBorder="1" applyAlignment="1">
      <alignment horizontal="center" vertical="center" wrapText="1"/>
    </xf>
    <xf numFmtId="4" fontId="63" fillId="0" borderId="11"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4" fontId="63" fillId="0" borderId="5" xfId="0" applyNumberFormat="1" applyFont="1" applyBorder="1" applyAlignment="1">
      <alignment horizontal="center" vertical="center" wrapText="1"/>
    </xf>
    <xf numFmtId="0" fontId="4" fillId="0" borderId="11"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5" xfId="0" applyFont="1" applyBorder="1" applyAlignment="1">
      <alignment horizontal="justify"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4" fontId="4" fillId="0" borderId="12" xfId="0" applyNumberFormat="1" applyFont="1" applyBorder="1" applyAlignment="1">
      <alignment horizontal="center" vertical="center" wrapText="1"/>
    </xf>
    <xf numFmtId="4" fontId="4" fillId="0" borderId="9"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2" borderId="11"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0" borderId="8" xfId="0" applyFont="1" applyBorder="1" applyAlignment="1">
      <alignment horizontal="center" vertical="center" wrapText="1"/>
    </xf>
    <xf numFmtId="0" fontId="5" fillId="4" borderId="6"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3" fillId="0" borderId="0" xfId="0" applyFont="1" applyAlignment="1">
      <alignment horizontal="left" wrapText="1"/>
    </xf>
    <xf numFmtId="0" fontId="53" fillId="0" borderId="0" xfId="0" applyFont="1" applyAlignment="1">
      <alignment horizontal="left"/>
    </xf>
    <xf numFmtId="0" fontId="4" fillId="0" borderId="1" xfId="0" applyFont="1" applyBorder="1" applyAlignment="1">
      <alignment horizontal="justify" vertical="center" wrapText="1"/>
    </xf>
    <xf numFmtId="0" fontId="11" fillId="0" borderId="8" xfId="0"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5" fillId="0" borderId="9" xfId="0" applyFont="1" applyBorder="1" applyAlignment="1">
      <alignment horizontal="justify" vertical="center" wrapText="1"/>
    </xf>
    <xf numFmtId="0" fontId="5" fillId="0" borderId="0" xfId="0" applyFont="1" applyAlignment="1">
      <alignment horizontal="justify" vertical="center" wrapText="1"/>
    </xf>
    <xf numFmtId="0" fontId="5" fillId="0" borderId="11"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5" xfId="0" applyFont="1" applyBorder="1" applyAlignment="1">
      <alignment horizontal="justify" vertical="center" wrapText="1"/>
    </xf>
    <xf numFmtId="0" fontId="24" fillId="0" borderId="0" xfId="0" applyFont="1" applyAlignment="1">
      <alignment horizontal="left" vertical="center" wrapText="1"/>
    </xf>
    <xf numFmtId="0" fontId="49" fillId="0" borderId="0" xfId="0" applyFont="1" applyAlignment="1">
      <alignment horizontal="left" vertical="center" wrapText="1"/>
    </xf>
    <xf numFmtId="0" fontId="30" fillId="0" borderId="11" xfId="0" applyFont="1" applyBorder="1" applyAlignment="1">
      <alignment horizontal="center" vertical="center" wrapText="1"/>
    </xf>
    <xf numFmtId="0" fontId="30" fillId="0" borderId="5" xfId="0" applyFont="1" applyBorder="1" applyAlignment="1">
      <alignment horizontal="center" vertical="center" wrapText="1"/>
    </xf>
    <xf numFmtId="0" fontId="5" fillId="0" borderId="1" xfId="0" applyFont="1" applyBorder="1" applyAlignment="1">
      <alignment horizontal="center" vertical="center" wrapText="1"/>
    </xf>
    <xf numFmtId="4" fontId="70" fillId="0" borderId="15" xfId="0" applyNumberFormat="1" applyFont="1" applyBorder="1" applyAlignment="1">
      <alignment horizontal="center"/>
    </xf>
    <xf numFmtId="0" fontId="70" fillId="0" borderId="15" xfId="0" applyFont="1" applyBorder="1" applyAlignment="1">
      <alignment horizontal="center"/>
    </xf>
    <xf numFmtId="0" fontId="70" fillId="0" borderId="15" xfId="0" applyFont="1" applyBorder="1" applyAlignment="1">
      <alignment horizontal="left"/>
    </xf>
    <xf numFmtId="0" fontId="24" fillId="0" borderId="10" xfId="0" applyFont="1" applyBorder="1" applyAlignment="1">
      <alignment vertical="center" wrapText="1"/>
    </xf>
    <xf numFmtId="0" fontId="24" fillId="0" borderId="4" xfId="0" applyFont="1" applyBorder="1" applyAlignment="1">
      <alignment vertical="center" wrapText="1"/>
    </xf>
    <xf numFmtId="0" fontId="24" fillId="0" borderId="3" xfId="0" applyFont="1" applyBorder="1" applyAlignment="1">
      <alignment vertical="center" wrapText="1"/>
    </xf>
    <xf numFmtId="0" fontId="5" fillId="4" borderId="11" xfId="0" applyFont="1" applyFill="1" applyBorder="1" applyAlignment="1">
      <alignment horizontal="justify" vertical="center" wrapText="1"/>
    </xf>
    <xf numFmtId="0" fontId="5" fillId="4" borderId="5" xfId="0" applyFont="1" applyFill="1" applyBorder="1" applyAlignment="1">
      <alignment horizontal="justify" vertical="center" wrapText="1"/>
    </xf>
    <xf numFmtId="0" fontId="20" fillId="0" borderId="1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5" fillId="4" borderId="6" xfId="0" applyFont="1" applyFill="1" applyBorder="1" applyAlignment="1">
      <alignment horizontal="justify" vertical="center" wrapText="1"/>
    </xf>
    <xf numFmtId="2" fontId="4" fillId="0" borderId="11"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20" fillId="0" borderId="6" xfId="0" applyNumberFormat="1" applyFont="1" applyBorder="1" applyAlignment="1">
      <alignment horizontal="center" vertical="center" wrapText="1"/>
    </xf>
    <xf numFmtId="2" fontId="20" fillId="0" borderId="11" xfId="0" applyNumberFormat="1" applyFont="1" applyFill="1" applyBorder="1" applyAlignment="1">
      <alignment horizontal="center" vertical="center" wrapText="1"/>
    </xf>
    <xf numFmtId="2" fontId="20" fillId="0" borderId="5" xfId="0" applyNumberFormat="1" applyFont="1" applyFill="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9" xfId="0" applyFont="1" applyBorder="1" applyAlignment="1">
      <alignment horizontal="justify" vertical="center" wrapText="1"/>
    </xf>
    <xf numFmtId="0" fontId="4" fillId="0" borderId="0" xfId="0" applyFont="1" applyAlignment="1">
      <alignment horizontal="justify" vertical="center" wrapText="1"/>
    </xf>
    <xf numFmtId="0" fontId="4" fillId="4" borderId="6" xfId="0" applyFont="1" applyFill="1" applyBorder="1" applyAlignment="1">
      <alignment horizontal="justify" vertical="center" wrapText="1"/>
    </xf>
    <xf numFmtId="0" fontId="4" fillId="0" borderId="9" xfId="0" applyFont="1" applyFill="1" applyBorder="1" applyAlignment="1">
      <alignment horizontal="justify" vertical="center" wrapText="1"/>
    </xf>
    <xf numFmtId="2" fontId="4" fillId="0" borderId="6"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4"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4" fontId="11" fillId="0" borderId="13"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11" fillId="0" borderId="8"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0" fontId="8" fillId="4" borderId="11" xfId="0" applyFont="1" applyFill="1" applyBorder="1" applyAlignment="1">
      <alignment horizontal="justify" vertical="center" wrapText="1"/>
    </xf>
    <xf numFmtId="0" fontId="8" fillId="4" borderId="5" xfId="0" applyFont="1" applyFill="1" applyBorder="1" applyAlignment="1">
      <alignment horizontal="justify" vertical="center" wrapText="1"/>
    </xf>
    <xf numFmtId="0" fontId="0" fillId="0" borderId="4" xfId="0" applyBorder="1" applyAlignment="1">
      <alignment horizontal="center"/>
    </xf>
    <xf numFmtId="0" fontId="0" fillId="0" borderId="3" xfId="0" applyBorder="1" applyAlignment="1">
      <alignment horizontal="center"/>
    </xf>
    <xf numFmtId="2" fontId="4" fillId="0" borderId="11"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2" fillId="0" borderId="0" xfId="0" applyFont="1" applyFill="1" applyBorder="1" applyAlignment="1">
      <alignment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8" xfId="0" applyFont="1" applyBorder="1" applyAlignment="1">
      <alignment horizontal="center" vertical="center" wrapText="1"/>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20" fillId="0" borderId="11" xfId="0" applyFont="1" applyBorder="1" applyAlignment="1">
      <alignment vertical="center" wrapText="1"/>
    </xf>
    <xf numFmtId="0" fontId="20" fillId="0" borderId="6" xfId="0" applyFont="1" applyBorder="1" applyAlignment="1">
      <alignment vertical="center" wrapText="1"/>
    </xf>
    <xf numFmtId="0" fontId="20" fillId="0" borderId="5" xfId="0" applyFont="1" applyBorder="1" applyAlignment="1">
      <alignment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0" borderId="10" xfId="0" applyFont="1" applyBorder="1" applyAlignment="1">
      <alignment horizontal="center" vertical="center" wrapText="1"/>
    </xf>
    <xf numFmtId="0" fontId="4" fillId="0" borderId="0"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6"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0" xfId="0" applyFont="1" applyAlignment="1">
      <alignment horizontal="left" vertical="center" wrapText="1"/>
    </xf>
    <xf numFmtId="0" fontId="11" fillId="0" borderId="9"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10" fillId="4" borderId="11" xfId="0" applyFont="1" applyFill="1" applyBorder="1" applyAlignment="1">
      <alignment vertical="center" wrapText="1"/>
    </xf>
    <xf numFmtId="0" fontId="10" fillId="4" borderId="5" xfId="0" applyFont="1" applyFill="1" applyBorder="1" applyAlignment="1">
      <alignment vertical="center" wrapText="1"/>
    </xf>
    <xf numFmtId="0" fontId="5" fillId="4" borderId="1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6" xfId="0" applyFont="1" applyBorder="1" applyAlignment="1">
      <alignment horizontal="center" vertical="center"/>
    </xf>
    <xf numFmtId="4" fontId="4" fillId="0" borderId="10"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5" xfId="0" applyFont="1" applyBorder="1" applyAlignment="1">
      <alignment horizontal="center" vertical="center" wrapText="1"/>
    </xf>
    <xf numFmtId="0" fontId="5" fillId="3" borderId="11" xfId="0" applyFont="1" applyFill="1" applyBorder="1" applyAlignment="1">
      <alignment vertical="center" wrapText="1"/>
    </xf>
    <xf numFmtId="0" fontId="5" fillId="3" borderId="5" xfId="0" applyFont="1" applyFill="1" applyBorder="1" applyAlignment="1">
      <alignment vertical="center" wrapText="1"/>
    </xf>
    <xf numFmtId="0" fontId="34"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1" fillId="0" borderId="15" xfId="0" applyFont="1" applyBorder="1" applyAlignment="1">
      <alignment vertical="center" wrapText="1"/>
    </xf>
    <xf numFmtId="0" fontId="10"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5" fillId="3" borderId="6" xfId="0" applyFont="1" applyFill="1" applyBorder="1" applyAlignment="1">
      <alignment vertical="center" wrapText="1"/>
    </xf>
    <xf numFmtId="0" fontId="11" fillId="3" borderId="10"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4" fillId="3" borderId="1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4" fontId="5" fillId="3" borderId="11" xfId="0" applyNumberFormat="1" applyFont="1" applyFill="1" applyBorder="1" applyAlignment="1">
      <alignment horizontal="center" vertical="center" wrapText="1"/>
    </xf>
    <xf numFmtId="4" fontId="5" fillId="3" borderId="6" xfId="0" applyNumberFormat="1" applyFont="1" applyFill="1" applyBorder="1" applyAlignment="1">
      <alignment horizontal="center" vertical="center" wrapText="1"/>
    </xf>
    <xf numFmtId="4" fontId="5" fillId="3" borderId="5" xfId="0" applyNumberFormat="1" applyFont="1" applyFill="1" applyBorder="1" applyAlignment="1">
      <alignment horizontal="center" vertical="center" wrapText="1"/>
    </xf>
    <xf numFmtId="4" fontId="11" fillId="3" borderId="10" xfId="0" applyNumberFormat="1"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4" fillId="3" borderId="10"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5" fillId="3"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8" fillId="0" borderId="11"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5" xfId="0" applyFont="1" applyBorder="1" applyAlignment="1">
      <alignment horizontal="justify" vertical="center" wrapText="1"/>
    </xf>
    <xf numFmtId="0" fontId="4" fillId="0" borderId="11"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7" fillId="4" borderId="11" xfId="0" applyFont="1" applyFill="1" applyBorder="1" applyAlignment="1">
      <alignment vertical="center" wrapText="1"/>
    </xf>
    <xf numFmtId="0" fontId="7" fillId="4" borderId="6" xfId="0" applyFont="1" applyFill="1" applyBorder="1" applyAlignment="1">
      <alignment vertical="center" wrapText="1"/>
    </xf>
    <xf numFmtId="0" fontId="7" fillId="4" borderId="5" xfId="0" applyFont="1" applyFill="1" applyBorder="1" applyAlignment="1">
      <alignment vertical="center" wrapText="1"/>
    </xf>
    <xf numFmtId="0" fontId="11" fillId="0" borderId="3" xfId="0" applyFont="1" applyBorder="1" applyAlignment="1">
      <alignment horizontal="left" vertical="center" wrapText="1"/>
    </xf>
    <xf numFmtId="0" fontId="8" fillId="0" borderId="1"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4" fillId="0" borderId="1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2" xfId="0" applyFont="1" applyBorder="1" applyAlignment="1">
      <alignment horizontal="justify" vertical="center" wrapText="1"/>
    </xf>
    <xf numFmtId="0" fontId="60" fillId="0" borderId="0" xfId="0" applyFont="1" applyAlignment="1">
      <alignment horizontal="center" wrapText="1"/>
    </xf>
    <xf numFmtId="0" fontId="11" fillId="0" borderId="0" xfId="0" applyFont="1" applyAlignment="1">
      <alignment horizontal="left" vertical="center" wrapText="1"/>
    </xf>
    <xf numFmtId="0" fontId="51" fillId="0" borderId="0" xfId="0" applyFont="1" applyAlignment="1">
      <alignment horizontal="left" vertical="center" wrapText="1"/>
    </xf>
    <xf numFmtId="0" fontId="5" fillId="0" borderId="0" xfId="0" applyFont="1" applyAlignment="1">
      <alignment horizontal="left" vertical="center"/>
    </xf>
    <xf numFmtId="0" fontId="24" fillId="0" borderId="11" xfId="0" applyFont="1" applyBorder="1" applyAlignment="1">
      <alignment vertical="center" wrapText="1"/>
    </xf>
    <xf numFmtId="0" fontId="24" fillId="0" borderId="6" xfId="0" applyFont="1" applyBorder="1" applyAlignment="1">
      <alignment vertical="center" wrapText="1"/>
    </xf>
    <xf numFmtId="0" fontId="24" fillId="0" borderId="5" xfId="0" applyFont="1" applyBorder="1" applyAlignment="1">
      <alignment vertical="center" wrapText="1"/>
    </xf>
    <xf numFmtId="0" fontId="56"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xf>
    <xf numFmtId="0" fontId="54" fillId="0" borderId="0" xfId="0" applyFont="1" applyAlignment="1">
      <alignment horizontal="center" wrapText="1"/>
    </xf>
    <xf numFmtId="0" fontId="61" fillId="0" borderId="0" xfId="0" applyFont="1" applyAlignment="1">
      <alignment horizontal="center"/>
    </xf>
    <xf numFmtId="0" fontId="0" fillId="0" borderId="0" xfId="0" applyAlignment="1">
      <alignment horizontal="left" wrapText="1"/>
    </xf>
    <xf numFmtId="4" fontId="20" fillId="0" borderId="14" xfId="0" applyNumberFormat="1" applyFont="1" applyBorder="1" applyAlignment="1">
      <alignment horizontal="center" vertical="center" wrapText="1"/>
    </xf>
    <xf numFmtId="4" fontId="20" fillId="0" borderId="2" xfId="0" applyNumberFormat="1" applyFont="1" applyBorder="1" applyAlignment="1">
      <alignment horizontal="center" vertical="center" wrapText="1"/>
    </xf>
    <xf numFmtId="4" fontId="20" fillId="0" borderId="7"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36" fillId="0" borderId="6" xfId="0" applyFont="1" applyBorder="1" applyAlignment="1">
      <alignment horizontal="center" vertical="center" wrapText="1"/>
    </xf>
    <xf numFmtId="0" fontId="74" fillId="0" borderId="4" xfId="0" applyFont="1" applyBorder="1" applyAlignment="1">
      <alignment horizontal="center"/>
    </xf>
    <xf numFmtId="0" fontId="74" fillId="0" borderId="3" xfId="0" applyFont="1" applyBorder="1" applyAlignment="1">
      <alignment horizontal="center"/>
    </xf>
    <xf numFmtId="0" fontId="69" fillId="0" borderId="0" xfId="0" applyFont="1" applyAlignment="1">
      <alignment horizontal="left" vertical="center" wrapText="1"/>
    </xf>
    <xf numFmtId="0" fontId="69" fillId="0" borderId="0" xfId="0" applyFont="1" applyAlignment="1">
      <alignment horizontal="left" vertical="center"/>
    </xf>
    <xf numFmtId="0" fontId="5" fillId="0" borderId="15" xfId="0" applyFont="1" applyBorder="1" applyAlignment="1">
      <alignment horizontal="center" vertical="center"/>
    </xf>
    <xf numFmtId="4" fontId="0" fillId="0" borderId="15" xfId="0" applyNumberFormat="1" applyBorder="1" applyAlignment="1">
      <alignment horizontal="center"/>
    </xf>
    <xf numFmtId="0" fontId="0" fillId="0" borderId="15" xfId="0" applyBorder="1" applyAlignment="1">
      <alignment horizontal="center"/>
    </xf>
    <xf numFmtId="4" fontId="0" fillId="0" borderId="10" xfId="0" applyNumberFormat="1" applyBorder="1" applyAlignment="1">
      <alignment horizontal="center"/>
    </xf>
    <xf numFmtId="0" fontId="5" fillId="0" borderId="4" xfId="0" applyFont="1" applyBorder="1" applyAlignment="1">
      <alignment horizontal="center" vertical="center"/>
    </xf>
    <xf numFmtId="0" fontId="70" fillId="0" borderId="0" xfId="0" applyFont="1" applyAlignment="1">
      <alignment horizontal="left" vertical="center"/>
    </xf>
    <xf numFmtId="0" fontId="70" fillId="0" borderId="15" xfId="0" applyFont="1" applyBorder="1" applyAlignment="1">
      <alignment horizontal="left" vertic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8" xfId="0" applyFont="1" applyBorder="1" applyAlignment="1">
      <alignment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7" fillId="0" borderId="0" xfId="1" applyFont="1" applyAlignment="1">
      <alignment horizontal="center" vertical="center" wrapText="1"/>
    </xf>
    <xf numFmtId="0" fontId="59" fillId="0" borderId="0" xfId="1" applyFont="1" applyAlignment="1"/>
    <xf numFmtId="0" fontId="30" fillId="7" borderId="0" xfId="1" applyFont="1" applyFill="1" applyBorder="1" applyAlignment="1">
      <alignment horizontal="left" vertical="center" wrapText="1"/>
    </xf>
    <xf numFmtId="0" fontId="65" fillId="0" borderId="0" xfId="1" applyFont="1" applyBorder="1" applyAlignment="1"/>
    <xf numFmtId="0" fontId="30" fillId="0" borderId="0" xfId="1" applyFont="1" applyAlignment="1">
      <alignment horizontal="center" vertical="center" wrapText="1"/>
    </xf>
    <xf numFmtId="0" fontId="66" fillId="0" borderId="0" xfId="1" applyFont="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01"/>
  <sheetViews>
    <sheetView tabSelected="1" topLeftCell="A5739" zoomScaleNormal="100" workbookViewId="0">
      <selection activeCell="B5750" sqref="B5750"/>
    </sheetView>
  </sheetViews>
  <sheetFormatPr defaultRowHeight="15" x14ac:dyDescent="0.25"/>
  <cols>
    <col min="1" max="1" width="13.42578125" style="223" customWidth="1"/>
    <col min="2" max="2" width="122.5703125" style="18" customWidth="1"/>
    <col min="3" max="3" width="11.140625" style="241" customWidth="1"/>
    <col min="4" max="4" width="10" style="241" bestFit="1" customWidth="1"/>
    <col min="5" max="5" width="14.85546875" customWidth="1"/>
    <col min="6" max="6" width="14.28515625" customWidth="1"/>
    <col min="7" max="7" width="11.85546875" customWidth="1"/>
    <col min="8" max="8" width="11" customWidth="1"/>
    <col min="10" max="10" width="11" customWidth="1"/>
  </cols>
  <sheetData>
    <row r="1" spans="1:10" ht="23.25" x14ac:dyDescent="0.35">
      <c r="A1" s="516" t="s">
        <v>4347</v>
      </c>
      <c r="B1" s="516"/>
      <c r="C1" s="516"/>
      <c r="D1" s="516"/>
      <c r="E1" s="516"/>
      <c r="F1" s="516"/>
      <c r="G1" s="516"/>
      <c r="H1" s="516"/>
      <c r="I1" s="516"/>
      <c r="J1" s="516"/>
    </row>
    <row r="2" spans="1:10" ht="23.25" x14ac:dyDescent="0.35">
      <c r="A2" s="516" t="s">
        <v>4348</v>
      </c>
      <c r="B2" s="516"/>
      <c r="C2" s="516"/>
      <c r="D2" s="516"/>
      <c r="E2" s="516"/>
      <c r="F2" s="516"/>
      <c r="G2" s="516"/>
      <c r="H2" s="516"/>
      <c r="I2" s="516"/>
      <c r="J2" s="516"/>
    </row>
    <row r="3" spans="1:10" ht="23.25" x14ac:dyDescent="0.35">
      <c r="A3" s="516" t="s">
        <v>4349</v>
      </c>
      <c r="B3" s="516"/>
      <c r="C3" s="516"/>
      <c r="D3" s="516"/>
      <c r="E3" s="516"/>
      <c r="F3" s="516"/>
      <c r="G3" s="516"/>
      <c r="H3" s="516"/>
      <c r="I3" s="516"/>
      <c r="J3" s="137"/>
    </row>
    <row r="5" spans="1:10" ht="15.75" x14ac:dyDescent="0.25">
      <c r="A5" s="254" t="s">
        <v>4351</v>
      </c>
    </row>
    <row r="7" spans="1:10" ht="15.75" x14ac:dyDescent="0.25">
      <c r="A7" s="254" t="s">
        <v>4352</v>
      </c>
    </row>
    <row r="9" spans="1:10" ht="15.75" x14ac:dyDescent="0.25">
      <c r="A9" s="254" t="s">
        <v>4353</v>
      </c>
    </row>
    <row r="11" spans="1:10" x14ac:dyDescent="0.25">
      <c r="A11" s="223" t="s">
        <v>4354</v>
      </c>
    </row>
    <row r="12" spans="1:10" x14ac:dyDescent="0.25">
      <c r="A12" s="223" t="s">
        <v>4355</v>
      </c>
    </row>
    <row r="13" spans="1:10" x14ac:dyDescent="0.25">
      <c r="A13" s="223" t="s">
        <v>4356</v>
      </c>
    </row>
    <row r="14" spans="1:10" x14ac:dyDescent="0.25">
      <c r="A14" s="223" t="s">
        <v>4357</v>
      </c>
    </row>
    <row r="15" spans="1:10" x14ac:dyDescent="0.25">
      <c r="A15" s="223" t="s">
        <v>4358</v>
      </c>
    </row>
    <row r="17" spans="1:1" ht="15.75" x14ac:dyDescent="0.25">
      <c r="A17" s="254" t="s">
        <v>4359</v>
      </c>
    </row>
    <row r="19" spans="1:1" x14ac:dyDescent="0.25">
      <c r="A19" s="223" t="s">
        <v>4350</v>
      </c>
    </row>
    <row r="21" spans="1:1" x14ac:dyDescent="0.25">
      <c r="A21" s="223" t="s">
        <v>4360</v>
      </c>
    </row>
    <row r="22" spans="1:1" x14ac:dyDescent="0.25">
      <c r="A22" s="223" t="s">
        <v>4361</v>
      </c>
    </row>
    <row r="23" spans="1:1" x14ac:dyDescent="0.25">
      <c r="A23" s="223" t="s">
        <v>4362</v>
      </c>
    </row>
    <row r="24" spans="1:1" x14ac:dyDescent="0.25">
      <c r="A24" s="223" t="s">
        <v>4363</v>
      </c>
    </row>
    <row r="25" spans="1:1" x14ac:dyDescent="0.25">
      <c r="A25" s="223" t="s">
        <v>4364</v>
      </c>
    </row>
    <row r="26" spans="1:1" x14ac:dyDescent="0.25">
      <c r="A26" s="223" t="s">
        <v>4365</v>
      </c>
    </row>
    <row r="27" spans="1:1" x14ac:dyDescent="0.25">
      <c r="A27" s="223" t="s">
        <v>4366</v>
      </c>
    </row>
    <row r="28" spans="1:1" x14ac:dyDescent="0.25">
      <c r="A28" s="223" t="s">
        <v>4367</v>
      </c>
    </row>
    <row r="31" spans="1:1" ht="15.75" x14ac:dyDescent="0.25">
      <c r="A31" s="254" t="s">
        <v>4368</v>
      </c>
    </row>
    <row r="33" spans="1:10" x14ac:dyDescent="0.25">
      <c r="A33" s="223" t="s">
        <v>4369</v>
      </c>
    </row>
    <row r="34" spans="1:10" ht="30" customHeight="1" x14ac:dyDescent="0.25">
      <c r="A34" s="517" t="s">
        <v>4370</v>
      </c>
      <c r="B34" s="517"/>
      <c r="C34" s="517"/>
      <c r="D34" s="517"/>
      <c r="E34" s="517"/>
      <c r="F34" s="517"/>
      <c r="G34" s="517"/>
      <c r="H34" s="517"/>
      <c r="I34" s="517"/>
      <c r="J34" s="517"/>
    </row>
    <row r="35" spans="1:10" x14ac:dyDescent="0.25">
      <c r="A35" s="223" t="s">
        <v>4371</v>
      </c>
    </row>
    <row r="36" spans="1:10" x14ac:dyDescent="0.25">
      <c r="A36" s="223" t="s">
        <v>4372</v>
      </c>
    </row>
    <row r="37" spans="1:10" x14ac:dyDescent="0.25">
      <c r="A37" s="223" t="s">
        <v>4373</v>
      </c>
    </row>
    <row r="38" spans="1:10" x14ac:dyDescent="0.25">
      <c r="A38" s="223" t="s">
        <v>4374</v>
      </c>
    </row>
    <row r="39" spans="1:10" x14ac:dyDescent="0.25">
      <c r="A39" s="223" t="s">
        <v>4375</v>
      </c>
    </row>
    <row r="41" spans="1:10" ht="15.75" x14ac:dyDescent="0.25">
      <c r="A41" s="254" t="s">
        <v>4376</v>
      </c>
    </row>
    <row r="43" spans="1:10" x14ac:dyDescent="0.25">
      <c r="A43" s="223" t="s">
        <v>4377</v>
      </c>
    </row>
    <row r="44" spans="1:10" x14ac:dyDescent="0.25">
      <c r="A44" s="223" t="s">
        <v>4378</v>
      </c>
    </row>
    <row r="45" spans="1:10" x14ac:dyDescent="0.25">
      <c r="A45" s="223" t="s">
        <v>4379</v>
      </c>
    </row>
    <row r="46" spans="1:10" x14ac:dyDescent="0.25">
      <c r="A46" s="223" t="s">
        <v>4380</v>
      </c>
    </row>
    <row r="47" spans="1:10" x14ac:dyDescent="0.25">
      <c r="A47" s="223" t="s">
        <v>4381</v>
      </c>
    </row>
    <row r="49" spans="1:1" ht="15.75" x14ac:dyDescent="0.25">
      <c r="A49" s="254" t="s">
        <v>4382</v>
      </c>
    </row>
    <row r="51" spans="1:1" x14ac:dyDescent="0.25">
      <c r="A51" s="223" t="s">
        <v>4383</v>
      </c>
    </row>
    <row r="52" spans="1:1" x14ac:dyDescent="0.25">
      <c r="A52" s="223" t="s">
        <v>4384</v>
      </c>
    </row>
    <row r="53" spans="1:1" x14ac:dyDescent="0.25">
      <c r="A53" s="223" t="s">
        <v>4385</v>
      </c>
    </row>
    <row r="54" spans="1:1" x14ac:dyDescent="0.25">
      <c r="A54" s="223" t="s">
        <v>4386</v>
      </c>
    </row>
    <row r="55" spans="1:1" x14ac:dyDescent="0.25">
      <c r="A55" s="223" t="s">
        <v>4387</v>
      </c>
    </row>
    <row r="56" spans="1:1" x14ac:dyDescent="0.25">
      <c r="A56" s="223" t="s">
        <v>4388</v>
      </c>
    </row>
    <row r="57" spans="1:1" x14ac:dyDescent="0.25">
      <c r="A57" s="223" t="s">
        <v>4389</v>
      </c>
    </row>
    <row r="59" spans="1:1" ht="15.75" x14ac:dyDescent="0.25">
      <c r="A59" s="254" t="s">
        <v>4390</v>
      </c>
    </row>
    <row r="61" spans="1:1" x14ac:dyDescent="0.25">
      <c r="A61" s="223" t="s">
        <v>4391</v>
      </c>
    </row>
    <row r="62" spans="1:1" x14ac:dyDescent="0.25">
      <c r="A62" s="223" t="s">
        <v>4392</v>
      </c>
    </row>
    <row r="63" spans="1:1" x14ac:dyDescent="0.25">
      <c r="A63" s="223" t="s">
        <v>4393</v>
      </c>
    </row>
    <row r="65" spans="1:1" ht="15.75" x14ac:dyDescent="0.25">
      <c r="A65" s="254" t="s">
        <v>4394</v>
      </c>
    </row>
    <row r="67" spans="1:1" x14ac:dyDescent="0.25">
      <c r="A67" s="223" t="s">
        <v>4395</v>
      </c>
    </row>
    <row r="69" spans="1:1" ht="15.75" x14ac:dyDescent="0.25">
      <c r="A69" s="254" t="s">
        <v>4396</v>
      </c>
    </row>
    <row r="71" spans="1:1" x14ac:dyDescent="0.25">
      <c r="A71" s="223" t="s">
        <v>4397</v>
      </c>
    </row>
    <row r="72" spans="1:1" x14ac:dyDescent="0.25">
      <c r="A72" s="223" t="s">
        <v>4398</v>
      </c>
    </row>
    <row r="73" spans="1:1" x14ac:dyDescent="0.25">
      <c r="A73" s="223" t="s">
        <v>4399</v>
      </c>
    </row>
    <row r="75" spans="1:1" ht="15.75" x14ac:dyDescent="0.25">
      <c r="A75" s="254" t="s">
        <v>4400</v>
      </c>
    </row>
    <row r="77" spans="1:1" x14ac:dyDescent="0.25">
      <c r="A77" s="223" t="s">
        <v>4401</v>
      </c>
    </row>
    <row r="78" spans="1:1" x14ac:dyDescent="0.25">
      <c r="A78" s="223" t="s">
        <v>4402</v>
      </c>
    </row>
    <row r="80" spans="1:1" ht="15.75" x14ac:dyDescent="0.25">
      <c r="A80" s="254" t="s">
        <v>4403</v>
      </c>
    </row>
    <row r="82" spans="1:1" x14ac:dyDescent="0.25">
      <c r="A82" s="223" t="s">
        <v>4404</v>
      </c>
    </row>
    <row r="83" spans="1:1" x14ac:dyDescent="0.25">
      <c r="A83" s="223" t="s">
        <v>4405</v>
      </c>
    </row>
    <row r="84" spans="1:1" x14ac:dyDescent="0.25">
      <c r="A84" s="223" t="s">
        <v>4406</v>
      </c>
    </row>
    <row r="85" spans="1:1" x14ac:dyDescent="0.25">
      <c r="A85" s="223" t="s">
        <v>4407</v>
      </c>
    </row>
    <row r="87" spans="1:1" ht="15.75" x14ac:dyDescent="0.25">
      <c r="A87" s="254" t="s">
        <v>4408</v>
      </c>
    </row>
    <row r="88" spans="1:1" x14ac:dyDescent="0.25">
      <c r="A88" s="223" t="s">
        <v>2850</v>
      </c>
    </row>
    <row r="89" spans="1:1" x14ac:dyDescent="0.25">
      <c r="A89" s="223" t="s">
        <v>4409</v>
      </c>
    </row>
    <row r="90" spans="1:1" x14ac:dyDescent="0.25">
      <c r="A90" s="223" t="s">
        <v>4410</v>
      </c>
    </row>
    <row r="91" spans="1:1" x14ac:dyDescent="0.25">
      <c r="A91" s="223" t="s">
        <v>4411</v>
      </c>
    </row>
    <row r="92" spans="1:1" x14ac:dyDescent="0.25">
      <c r="A92" s="223" t="s">
        <v>4412</v>
      </c>
    </row>
    <row r="93" spans="1:1" x14ac:dyDescent="0.25">
      <c r="A93" s="223" t="s">
        <v>4413</v>
      </c>
    </row>
    <row r="94" spans="1:1" x14ac:dyDescent="0.25">
      <c r="A94" s="223" t="s">
        <v>4414</v>
      </c>
    </row>
    <row r="95" spans="1:1" x14ac:dyDescent="0.25">
      <c r="A95" s="223" t="s">
        <v>4415</v>
      </c>
    </row>
    <row r="97" spans="1:1" ht="15.75" x14ac:dyDescent="0.25">
      <c r="A97" s="254" t="s">
        <v>4416</v>
      </c>
    </row>
    <row r="99" spans="1:1" x14ac:dyDescent="0.25">
      <c r="A99" s="223" t="s">
        <v>4417</v>
      </c>
    </row>
    <row r="100" spans="1:1" x14ac:dyDescent="0.25">
      <c r="A100" s="223" t="s">
        <v>4418</v>
      </c>
    </row>
    <row r="101" spans="1:1" x14ac:dyDescent="0.25">
      <c r="A101" s="223" t="s">
        <v>4419</v>
      </c>
    </row>
    <row r="103" spans="1:1" ht="15.75" x14ac:dyDescent="0.25">
      <c r="A103" s="254" t="s">
        <v>4420</v>
      </c>
    </row>
    <row r="105" spans="1:1" x14ac:dyDescent="0.25">
      <c r="A105" s="223" t="s">
        <v>4421</v>
      </c>
    </row>
    <row r="106" spans="1:1" x14ac:dyDescent="0.25">
      <c r="A106" s="223" t="s">
        <v>4422</v>
      </c>
    </row>
    <row r="107" spans="1:1" x14ac:dyDescent="0.25">
      <c r="A107" s="223" t="s">
        <v>4423</v>
      </c>
    </row>
    <row r="109" spans="1:1" ht="15.75" x14ac:dyDescent="0.25">
      <c r="A109" s="254" t="s">
        <v>4424</v>
      </c>
    </row>
    <row r="111" spans="1:1" x14ac:dyDescent="0.25">
      <c r="A111" s="223" t="s">
        <v>4425</v>
      </c>
    </row>
    <row r="112" spans="1:1" x14ac:dyDescent="0.25">
      <c r="A112" s="223" t="s">
        <v>4426</v>
      </c>
    </row>
    <row r="113" spans="1:1" x14ac:dyDescent="0.25">
      <c r="A113" s="223" t="s">
        <v>4427</v>
      </c>
    </row>
    <row r="114" spans="1:1" x14ac:dyDescent="0.25">
      <c r="A114" s="223" t="s">
        <v>4428</v>
      </c>
    </row>
    <row r="115" spans="1:1" x14ac:dyDescent="0.25">
      <c r="A115" s="223" t="s">
        <v>4429</v>
      </c>
    </row>
    <row r="116" spans="1:1" x14ac:dyDescent="0.25">
      <c r="A116" s="223" t="s">
        <v>4430</v>
      </c>
    </row>
    <row r="117" spans="1:1" x14ac:dyDescent="0.25">
      <c r="A117" s="223" t="s">
        <v>4431</v>
      </c>
    </row>
    <row r="118" spans="1:1" x14ac:dyDescent="0.25">
      <c r="A118" s="223" t="s">
        <v>4470</v>
      </c>
    </row>
    <row r="119" spans="1:1" x14ac:dyDescent="0.25">
      <c r="A119" s="223" t="s">
        <v>4471</v>
      </c>
    </row>
    <row r="120" spans="1:1" x14ac:dyDescent="0.25">
      <c r="A120" s="223" t="s">
        <v>4472</v>
      </c>
    </row>
    <row r="121" spans="1:1" x14ac:dyDescent="0.25">
      <c r="A121" s="223" t="s">
        <v>4473</v>
      </c>
    </row>
    <row r="122" spans="1:1" x14ac:dyDescent="0.25">
      <c r="A122" s="223" t="s">
        <v>4474</v>
      </c>
    </row>
    <row r="123" spans="1:1" x14ac:dyDescent="0.25">
      <c r="A123" s="223" t="s">
        <v>4475</v>
      </c>
    </row>
    <row r="124" spans="1:1" x14ac:dyDescent="0.25">
      <c r="A124" s="223" t="s">
        <v>4476</v>
      </c>
    </row>
    <row r="125" spans="1:1" x14ac:dyDescent="0.25">
      <c r="A125" s="223" t="s">
        <v>4477</v>
      </c>
    </row>
    <row r="126" spans="1:1" x14ac:dyDescent="0.25">
      <c r="A126" s="223" t="s">
        <v>4478</v>
      </c>
    </row>
    <row r="127" spans="1:1" x14ac:dyDescent="0.25">
      <c r="A127" s="223" t="s">
        <v>4479</v>
      </c>
    </row>
    <row r="128" spans="1:1" x14ac:dyDescent="0.25">
      <c r="A128" s="223" t="s">
        <v>4432</v>
      </c>
    </row>
    <row r="129" spans="1:1" x14ac:dyDescent="0.25">
      <c r="A129" s="223" t="s">
        <v>4433</v>
      </c>
    </row>
    <row r="130" spans="1:1" x14ac:dyDescent="0.25">
      <c r="A130" s="223" t="s">
        <v>4434</v>
      </c>
    </row>
    <row r="131" spans="1:1" x14ac:dyDescent="0.25">
      <c r="A131" s="223" t="s">
        <v>4435</v>
      </c>
    </row>
    <row r="132" spans="1:1" x14ac:dyDescent="0.25">
      <c r="A132" s="223" t="s">
        <v>4436</v>
      </c>
    </row>
    <row r="133" spans="1:1" x14ac:dyDescent="0.25">
      <c r="A133" s="223" t="s">
        <v>4437</v>
      </c>
    </row>
    <row r="134" spans="1:1" x14ac:dyDescent="0.25">
      <c r="A134" s="223" t="s">
        <v>4438</v>
      </c>
    </row>
    <row r="135" spans="1:1" x14ac:dyDescent="0.25">
      <c r="A135" s="223" t="s">
        <v>4439</v>
      </c>
    </row>
    <row r="136" spans="1:1" x14ac:dyDescent="0.25">
      <c r="A136" s="223" t="s">
        <v>4440</v>
      </c>
    </row>
    <row r="137" spans="1:1" x14ac:dyDescent="0.25">
      <c r="A137" s="223" t="s">
        <v>4441</v>
      </c>
    </row>
    <row r="138" spans="1:1" x14ac:dyDescent="0.25">
      <c r="A138" s="223" t="s">
        <v>4442</v>
      </c>
    </row>
    <row r="139" spans="1:1" x14ac:dyDescent="0.25">
      <c r="A139" s="223" t="s">
        <v>4443</v>
      </c>
    </row>
    <row r="140" spans="1:1" x14ac:dyDescent="0.25">
      <c r="A140" s="223" t="s">
        <v>4444</v>
      </c>
    </row>
    <row r="141" spans="1:1" x14ac:dyDescent="0.25">
      <c r="A141" s="223" t="s">
        <v>4445</v>
      </c>
    </row>
    <row r="142" spans="1:1" x14ac:dyDescent="0.25">
      <c r="A142" s="223" t="s">
        <v>4446</v>
      </c>
    </row>
    <row r="144" spans="1:1" ht="15.75" x14ac:dyDescent="0.25">
      <c r="A144" s="254" t="s">
        <v>4447</v>
      </c>
    </row>
    <row r="146" spans="1:10" x14ac:dyDescent="0.25">
      <c r="A146" s="223" t="s">
        <v>4448</v>
      </c>
    </row>
    <row r="147" spans="1:10" ht="28.5" customHeight="1" x14ac:dyDescent="0.25">
      <c r="A147" s="517" t="s">
        <v>4449</v>
      </c>
      <c r="B147" s="517"/>
      <c r="C147" s="517"/>
      <c r="D147" s="517"/>
      <c r="E147" s="517"/>
      <c r="F147" s="517"/>
      <c r="G147" s="517"/>
      <c r="H147" s="517"/>
      <c r="I147" s="517"/>
      <c r="J147" s="517"/>
    </row>
    <row r="148" spans="1:10" x14ac:dyDescent="0.25">
      <c r="A148" s="223" t="s">
        <v>4450</v>
      </c>
    </row>
    <row r="149" spans="1:10" x14ac:dyDescent="0.25">
      <c r="A149" s="223" t="s">
        <v>4451</v>
      </c>
    </row>
    <row r="150" spans="1:10" x14ac:dyDescent="0.25">
      <c r="A150" s="223" t="s">
        <v>4452</v>
      </c>
    </row>
    <row r="152" spans="1:10" x14ac:dyDescent="0.25">
      <c r="A152" s="223" t="s">
        <v>4453</v>
      </c>
    </row>
    <row r="153" spans="1:10" x14ac:dyDescent="0.25">
      <c r="A153" s="255" t="s">
        <v>4459</v>
      </c>
    </row>
    <row r="154" spans="1:10" x14ac:dyDescent="0.25">
      <c r="A154" s="223" t="s">
        <v>4460</v>
      </c>
    </row>
    <row r="155" spans="1:10" x14ac:dyDescent="0.25">
      <c r="A155" s="223" t="s">
        <v>4461</v>
      </c>
    </row>
    <row r="156" spans="1:10" x14ac:dyDescent="0.25">
      <c r="A156" s="223" t="s">
        <v>4462</v>
      </c>
    </row>
    <row r="158" spans="1:10" x14ac:dyDescent="0.25">
      <c r="A158" s="223" t="s">
        <v>4454</v>
      </c>
    </row>
    <row r="159" spans="1:10" x14ac:dyDescent="0.25">
      <c r="A159" s="223" t="s">
        <v>4463</v>
      </c>
    </row>
    <row r="160" spans="1:10" x14ac:dyDescent="0.25">
      <c r="A160" s="223" t="s">
        <v>4464</v>
      </c>
    </row>
    <row r="161" spans="1:10" x14ac:dyDescent="0.25">
      <c r="A161" s="223" t="s">
        <v>4465</v>
      </c>
    </row>
    <row r="162" spans="1:10" x14ac:dyDescent="0.25">
      <c r="A162" s="223" t="s">
        <v>4466</v>
      </c>
    </row>
    <row r="164" spans="1:10" x14ac:dyDescent="0.25">
      <c r="A164" s="223" t="s">
        <v>4455</v>
      </c>
    </row>
    <row r="165" spans="1:10" x14ac:dyDescent="0.25">
      <c r="A165" s="223" t="s">
        <v>4467</v>
      </c>
    </row>
    <row r="166" spans="1:10" x14ac:dyDescent="0.25">
      <c r="A166" s="223" t="s">
        <v>4464</v>
      </c>
    </row>
    <row r="167" spans="1:10" x14ac:dyDescent="0.25">
      <c r="A167" s="223" t="s">
        <v>4468</v>
      </c>
    </row>
    <row r="168" spans="1:10" x14ac:dyDescent="0.25">
      <c r="A168" s="223" t="s">
        <v>4469</v>
      </c>
    </row>
    <row r="170" spans="1:10" x14ac:dyDescent="0.25">
      <c r="A170" s="223" t="s">
        <v>4456</v>
      </c>
    </row>
    <row r="171" spans="1:10" x14ac:dyDescent="0.25">
      <c r="A171" s="223" t="s">
        <v>4457</v>
      </c>
    </row>
    <row r="172" spans="1:10" x14ac:dyDescent="0.25">
      <c r="A172" s="223" t="s">
        <v>4458</v>
      </c>
    </row>
    <row r="174" spans="1:10" ht="18.75" x14ac:dyDescent="0.3">
      <c r="A174" s="515" t="s">
        <v>4343</v>
      </c>
      <c r="B174" s="515"/>
      <c r="C174" s="515"/>
      <c r="D174" s="515"/>
      <c r="E174" s="515"/>
      <c r="F174" s="515"/>
      <c r="G174" s="515"/>
      <c r="H174" s="515"/>
      <c r="I174" s="515"/>
      <c r="J174" s="515"/>
    </row>
    <row r="175" spans="1:10" ht="18.75" x14ac:dyDescent="0.3">
      <c r="A175" s="256"/>
      <c r="B175" s="101"/>
      <c r="C175" s="99"/>
      <c r="D175" s="99"/>
      <c r="E175" s="101"/>
      <c r="F175" s="108"/>
      <c r="G175" s="108"/>
      <c r="H175" s="101"/>
      <c r="I175" s="101"/>
      <c r="J175" s="101"/>
    </row>
    <row r="176" spans="1:10" ht="257.25" customHeight="1" x14ac:dyDescent="0.25">
      <c r="A176" s="351" t="s">
        <v>4344</v>
      </c>
      <c r="B176" s="351"/>
      <c r="C176" s="351"/>
      <c r="D176" s="351"/>
      <c r="E176" s="351"/>
      <c r="F176" s="351"/>
      <c r="G176" s="351"/>
      <c r="H176" s="351"/>
      <c r="I176" s="351"/>
      <c r="J176" s="351"/>
    </row>
    <row r="177" spans="1:10" ht="15" customHeight="1" x14ac:dyDescent="0.3">
      <c r="A177" s="515" t="s">
        <v>4346</v>
      </c>
      <c r="B177" s="515"/>
      <c r="C177" s="515"/>
      <c r="D177" s="515"/>
      <c r="E177" s="515"/>
      <c r="F177" s="515"/>
      <c r="G177" s="515"/>
      <c r="H177" s="515"/>
      <c r="I177" s="515"/>
      <c r="J177" s="515"/>
    </row>
    <row r="178" spans="1:10" ht="315.75" customHeight="1" x14ac:dyDescent="0.25">
      <c r="A178" s="351" t="s">
        <v>4345</v>
      </c>
      <c r="B178" s="352"/>
      <c r="C178" s="352"/>
      <c r="D178" s="352"/>
      <c r="E178" s="352"/>
      <c r="F178" s="352"/>
      <c r="G178" s="352"/>
      <c r="H178" s="352"/>
      <c r="I178" s="352"/>
      <c r="J178" s="352"/>
    </row>
    <row r="179" spans="1:10" ht="15.75" customHeight="1" x14ac:dyDescent="0.25">
      <c r="A179" s="257"/>
      <c r="B179" s="136"/>
      <c r="C179" s="100"/>
      <c r="D179" s="100"/>
      <c r="E179" s="136"/>
      <c r="F179" s="136"/>
      <c r="G179" s="136"/>
      <c r="H179" s="136"/>
      <c r="I179" s="136"/>
      <c r="J179" s="136"/>
    </row>
    <row r="180" spans="1:10" ht="18" x14ac:dyDescent="0.25">
      <c r="A180" s="47" t="s">
        <v>248</v>
      </c>
    </row>
    <row r="181" spans="1:10" ht="15.75" thickBot="1" x14ac:dyDescent="0.3">
      <c r="A181" s="23"/>
    </row>
    <row r="182" spans="1:10" ht="15.75" thickBot="1" x14ac:dyDescent="0.3">
      <c r="A182" s="308"/>
      <c r="B182" s="308"/>
      <c r="C182" s="234"/>
      <c r="D182" s="30"/>
      <c r="E182" s="285" t="s">
        <v>0</v>
      </c>
      <c r="F182" s="286"/>
      <c r="G182" s="286"/>
      <c r="H182" s="286"/>
      <c r="I182" s="286"/>
      <c r="J182" s="287"/>
    </row>
    <row r="183" spans="1:10" ht="36" x14ac:dyDescent="0.25">
      <c r="A183" s="294" t="s">
        <v>1</v>
      </c>
      <c r="B183" s="300" t="s">
        <v>2</v>
      </c>
      <c r="C183" s="300" t="s">
        <v>3</v>
      </c>
      <c r="D183" s="300" t="s">
        <v>4480</v>
      </c>
      <c r="E183" s="2" t="s">
        <v>4</v>
      </c>
      <c r="F183" s="2" t="s">
        <v>4</v>
      </c>
      <c r="G183" s="300" t="s">
        <v>4483</v>
      </c>
      <c r="H183" s="300" t="s">
        <v>4484</v>
      </c>
      <c r="I183" s="3" t="s">
        <v>5</v>
      </c>
      <c r="J183" s="3" t="s">
        <v>7</v>
      </c>
    </row>
    <row r="184" spans="1:10" ht="60.75" thickBot="1" x14ac:dyDescent="0.3">
      <c r="A184" s="295"/>
      <c r="B184" s="301"/>
      <c r="C184" s="301"/>
      <c r="D184" s="301"/>
      <c r="E184" s="30" t="s">
        <v>4482</v>
      </c>
      <c r="F184" s="30" t="s">
        <v>4481</v>
      </c>
      <c r="G184" s="301"/>
      <c r="H184" s="301"/>
      <c r="I184" s="4" t="s">
        <v>6</v>
      </c>
      <c r="J184" s="4" t="s">
        <v>6</v>
      </c>
    </row>
    <row r="185" spans="1:10" x14ac:dyDescent="0.25">
      <c r="A185" s="294" t="s">
        <v>4613</v>
      </c>
      <c r="B185" s="415" t="s">
        <v>8</v>
      </c>
      <c r="C185" s="298" t="s">
        <v>9</v>
      </c>
      <c r="D185" s="298">
        <v>1</v>
      </c>
      <c r="E185" s="283"/>
      <c r="F185" s="283"/>
      <c r="G185" s="283">
        <f>D185*E185</f>
        <v>0</v>
      </c>
      <c r="H185" s="283">
        <f>D185*F185</f>
        <v>0</v>
      </c>
      <c r="I185" s="344"/>
      <c r="J185" s="344"/>
    </row>
    <row r="186" spans="1:10" ht="15.75" thickBot="1" x14ac:dyDescent="0.3">
      <c r="A186" s="295"/>
      <c r="B186" s="417"/>
      <c r="C186" s="299"/>
      <c r="D186" s="299"/>
      <c r="E186" s="284"/>
      <c r="F186" s="284"/>
      <c r="G186" s="284"/>
      <c r="H186" s="284"/>
      <c r="I186" s="346"/>
      <c r="J186" s="346"/>
    </row>
    <row r="187" spans="1:10" ht="15.75" thickBot="1" x14ac:dyDescent="0.3">
      <c r="A187" s="235" t="s">
        <v>10</v>
      </c>
      <c r="B187" s="9" t="s">
        <v>11</v>
      </c>
      <c r="C187" s="230" t="s">
        <v>9</v>
      </c>
      <c r="D187" s="230">
        <v>1</v>
      </c>
      <c r="E187" s="161"/>
      <c r="F187" s="161"/>
      <c r="G187" s="161">
        <f>D187*E187</f>
        <v>0</v>
      </c>
      <c r="H187" s="161">
        <f>D187*F187</f>
        <v>0</v>
      </c>
      <c r="I187" s="12"/>
      <c r="J187" s="12"/>
    </row>
    <row r="188" spans="1:10" ht="45" thickBot="1" x14ac:dyDescent="0.3">
      <c r="A188" s="235" t="s">
        <v>12</v>
      </c>
      <c r="B188" s="9" t="s">
        <v>13</v>
      </c>
      <c r="C188" s="230" t="s">
        <v>14</v>
      </c>
      <c r="D188" s="230">
        <v>1</v>
      </c>
      <c r="E188" s="161"/>
      <c r="F188" s="161"/>
      <c r="G188" s="161">
        <f t="shared" ref="G188:G202" si="0">D188*E188</f>
        <v>0</v>
      </c>
      <c r="H188" s="161">
        <f t="shared" ref="H188:H202" si="1">D188*F188</f>
        <v>0</v>
      </c>
      <c r="I188" s="12"/>
      <c r="J188" s="12"/>
    </row>
    <row r="189" spans="1:10" ht="30.75" thickBot="1" x14ac:dyDescent="0.3">
      <c r="A189" s="235" t="s">
        <v>15</v>
      </c>
      <c r="B189" s="9" t="s">
        <v>16</v>
      </c>
      <c r="C189" s="230" t="s">
        <v>14</v>
      </c>
      <c r="D189" s="230">
        <v>2</v>
      </c>
      <c r="E189" s="161"/>
      <c r="F189" s="161"/>
      <c r="G189" s="161">
        <f t="shared" si="0"/>
        <v>0</v>
      </c>
      <c r="H189" s="161">
        <f t="shared" si="1"/>
        <v>0</v>
      </c>
      <c r="I189" s="12"/>
      <c r="J189" s="12"/>
    </row>
    <row r="190" spans="1:10" ht="30.75" thickBot="1" x14ac:dyDescent="0.3">
      <c r="A190" s="235" t="s">
        <v>17</v>
      </c>
      <c r="B190" s="9" t="s">
        <v>18</v>
      </c>
      <c r="C190" s="230" t="s">
        <v>14</v>
      </c>
      <c r="D190" s="230">
        <v>1</v>
      </c>
      <c r="E190" s="161"/>
      <c r="F190" s="161"/>
      <c r="G190" s="161">
        <f t="shared" si="0"/>
        <v>0</v>
      </c>
      <c r="H190" s="161">
        <f t="shared" si="1"/>
        <v>0</v>
      </c>
      <c r="I190" s="12"/>
      <c r="J190" s="12"/>
    </row>
    <row r="191" spans="1:10" ht="15.75" thickBot="1" x14ac:dyDescent="0.3">
      <c r="A191" s="235" t="s">
        <v>19</v>
      </c>
      <c r="B191" s="9" t="s">
        <v>20</v>
      </c>
      <c r="C191" s="230" t="s">
        <v>14</v>
      </c>
      <c r="D191" s="230">
        <v>3</v>
      </c>
      <c r="E191" s="161"/>
      <c r="F191" s="161"/>
      <c r="G191" s="161">
        <f t="shared" si="0"/>
        <v>0</v>
      </c>
      <c r="H191" s="161">
        <f t="shared" si="1"/>
        <v>0</v>
      </c>
      <c r="I191" s="12"/>
      <c r="J191" s="12"/>
    </row>
    <row r="192" spans="1:10" ht="15.75" thickBot="1" x14ac:dyDescent="0.3">
      <c r="A192" s="235" t="s">
        <v>21</v>
      </c>
      <c r="B192" s="9" t="s">
        <v>22</v>
      </c>
      <c r="C192" s="230" t="s">
        <v>14</v>
      </c>
      <c r="D192" s="230">
        <v>3</v>
      </c>
      <c r="E192" s="161"/>
      <c r="F192" s="161"/>
      <c r="G192" s="161">
        <f t="shared" si="0"/>
        <v>0</v>
      </c>
      <c r="H192" s="161">
        <f t="shared" si="1"/>
        <v>0</v>
      </c>
      <c r="I192" s="12"/>
      <c r="J192" s="12"/>
    </row>
    <row r="193" spans="1:10" ht="15.75" thickBot="1" x14ac:dyDescent="0.3">
      <c r="A193" s="235" t="s">
        <v>23</v>
      </c>
      <c r="B193" s="9" t="s">
        <v>24</v>
      </c>
      <c r="C193" s="230" t="s">
        <v>14</v>
      </c>
      <c r="D193" s="230">
        <v>1</v>
      </c>
      <c r="E193" s="161"/>
      <c r="F193" s="161"/>
      <c r="G193" s="161">
        <f t="shared" si="0"/>
        <v>0</v>
      </c>
      <c r="H193" s="161">
        <f t="shared" si="1"/>
        <v>0</v>
      </c>
      <c r="I193" s="12"/>
      <c r="J193" s="12"/>
    </row>
    <row r="194" spans="1:10" ht="30" thickBot="1" x14ac:dyDescent="0.3">
      <c r="A194" s="235" t="s">
        <v>25</v>
      </c>
      <c r="B194" s="9" t="s">
        <v>26</v>
      </c>
      <c r="C194" s="230" t="s">
        <v>14</v>
      </c>
      <c r="D194" s="230">
        <v>1</v>
      </c>
      <c r="E194" s="161"/>
      <c r="F194" s="161"/>
      <c r="G194" s="161">
        <f t="shared" si="0"/>
        <v>0</v>
      </c>
      <c r="H194" s="161">
        <f t="shared" si="1"/>
        <v>0</v>
      </c>
      <c r="I194" s="12"/>
      <c r="J194" s="12"/>
    </row>
    <row r="195" spans="1:10" ht="30" thickBot="1" x14ac:dyDescent="0.3">
      <c r="A195" s="235" t="s">
        <v>27</v>
      </c>
      <c r="B195" s="9" t="s">
        <v>28</v>
      </c>
      <c r="C195" s="230" t="s">
        <v>9</v>
      </c>
      <c r="D195" s="230">
        <v>1</v>
      </c>
      <c r="E195" s="161"/>
      <c r="F195" s="161"/>
      <c r="G195" s="161">
        <f t="shared" si="0"/>
        <v>0</v>
      </c>
      <c r="H195" s="161">
        <f t="shared" si="1"/>
        <v>0</v>
      </c>
      <c r="I195" s="12"/>
      <c r="J195" s="12"/>
    </row>
    <row r="196" spans="1:10" ht="44.25" thickBot="1" x14ac:dyDescent="0.3">
      <c r="A196" s="235" t="s">
        <v>29</v>
      </c>
      <c r="B196" s="9" t="s">
        <v>30</v>
      </c>
      <c r="C196" s="230" t="s">
        <v>9</v>
      </c>
      <c r="D196" s="230">
        <v>1</v>
      </c>
      <c r="E196" s="161"/>
      <c r="F196" s="161"/>
      <c r="G196" s="161">
        <f t="shared" si="0"/>
        <v>0</v>
      </c>
      <c r="H196" s="161">
        <f t="shared" si="1"/>
        <v>0</v>
      </c>
      <c r="I196" s="12"/>
      <c r="J196" s="12"/>
    </row>
    <row r="197" spans="1:10" ht="45" thickBot="1" x14ac:dyDescent="0.3">
      <c r="A197" s="235" t="s">
        <v>31</v>
      </c>
      <c r="B197" s="9" t="s">
        <v>32</v>
      </c>
      <c r="C197" s="230" t="s">
        <v>9</v>
      </c>
      <c r="D197" s="230">
        <v>2</v>
      </c>
      <c r="E197" s="161"/>
      <c r="F197" s="161"/>
      <c r="G197" s="161">
        <f t="shared" si="0"/>
        <v>0</v>
      </c>
      <c r="H197" s="161">
        <f t="shared" si="1"/>
        <v>0</v>
      </c>
      <c r="I197" s="12"/>
      <c r="J197" s="12"/>
    </row>
    <row r="198" spans="1:10" ht="59.25" thickBot="1" x14ac:dyDescent="0.3">
      <c r="A198" s="235" t="s">
        <v>33</v>
      </c>
      <c r="B198" s="9" t="s">
        <v>34</v>
      </c>
      <c r="C198" s="230" t="s">
        <v>9</v>
      </c>
      <c r="D198" s="230">
        <v>1</v>
      </c>
      <c r="E198" s="161"/>
      <c r="F198" s="161"/>
      <c r="G198" s="161">
        <f t="shared" si="0"/>
        <v>0</v>
      </c>
      <c r="H198" s="161">
        <f t="shared" si="1"/>
        <v>0</v>
      </c>
      <c r="I198" s="12"/>
      <c r="J198" s="12"/>
    </row>
    <row r="199" spans="1:10" ht="44.25" thickBot="1" x14ac:dyDescent="0.3">
      <c r="A199" s="235" t="s">
        <v>35</v>
      </c>
      <c r="B199" s="9" t="s">
        <v>36</v>
      </c>
      <c r="C199" s="230" t="s">
        <v>9</v>
      </c>
      <c r="D199" s="230">
        <v>3</v>
      </c>
      <c r="E199" s="161"/>
      <c r="F199" s="161"/>
      <c r="G199" s="161">
        <f t="shared" si="0"/>
        <v>0</v>
      </c>
      <c r="H199" s="161">
        <f t="shared" si="1"/>
        <v>0</v>
      </c>
      <c r="I199" s="12"/>
      <c r="J199" s="12"/>
    </row>
    <row r="200" spans="1:10" ht="44.25" thickBot="1" x14ac:dyDescent="0.3">
      <c r="A200" s="235" t="s">
        <v>37</v>
      </c>
      <c r="B200" s="9" t="s">
        <v>38</v>
      </c>
      <c r="C200" s="230" t="s">
        <v>9</v>
      </c>
      <c r="D200" s="230">
        <v>3</v>
      </c>
      <c r="E200" s="161"/>
      <c r="F200" s="161"/>
      <c r="G200" s="161">
        <f t="shared" si="0"/>
        <v>0</v>
      </c>
      <c r="H200" s="161">
        <f t="shared" si="1"/>
        <v>0</v>
      </c>
      <c r="I200" s="12"/>
      <c r="J200" s="12"/>
    </row>
    <row r="201" spans="1:10" ht="30" thickBot="1" x14ac:dyDescent="0.3">
      <c r="A201" s="235" t="s">
        <v>39</v>
      </c>
      <c r="B201" s="9" t="s">
        <v>40</v>
      </c>
      <c r="C201" s="230" t="s">
        <v>9</v>
      </c>
      <c r="D201" s="230">
        <v>1</v>
      </c>
      <c r="E201" s="161"/>
      <c r="F201" s="161"/>
      <c r="G201" s="161">
        <f t="shared" si="0"/>
        <v>0</v>
      </c>
      <c r="H201" s="161">
        <f t="shared" si="1"/>
        <v>0</v>
      </c>
      <c r="I201" s="12"/>
      <c r="J201" s="12"/>
    </row>
    <row r="202" spans="1:10" ht="30" thickBot="1" x14ac:dyDescent="0.3">
      <c r="A202" s="235" t="s">
        <v>41</v>
      </c>
      <c r="B202" s="9" t="s">
        <v>42</v>
      </c>
      <c r="C202" s="230" t="s">
        <v>9</v>
      </c>
      <c r="D202" s="230">
        <v>1</v>
      </c>
      <c r="E202" s="161"/>
      <c r="F202" s="161"/>
      <c r="G202" s="161">
        <f t="shared" si="0"/>
        <v>0</v>
      </c>
      <c r="H202" s="161">
        <f t="shared" si="1"/>
        <v>0</v>
      </c>
      <c r="I202" s="12"/>
      <c r="J202" s="12"/>
    </row>
    <row r="203" spans="1:10" ht="16.5" thickBot="1" x14ac:dyDescent="0.3">
      <c r="A203" s="309" t="s">
        <v>43</v>
      </c>
      <c r="B203" s="310"/>
      <c r="C203" s="310"/>
      <c r="D203" s="310"/>
      <c r="E203" s="311"/>
      <c r="F203" s="288">
        <f>SUM(G185:G202)</f>
        <v>0</v>
      </c>
      <c r="G203" s="289"/>
      <c r="H203" s="290"/>
      <c r="I203" s="6"/>
      <c r="J203" s="6"/>
    </row>
    <row r="204" spans="1:10" ht="15.75" customHeight="1" x14ac:dyDescent="0.25">
      <c r="A204" s="319" t="s">
        <v>44</v>
      </c>
      <c r="B204" s="320"/>
      <c r="C204" s="320"/>
      <c r="D204" s="320"/>
      <c r="E204" s="321"/>
      <c r="F204" s="316">
        <f>F206-F203</f>
        <v>0</v>
      </c>
      <c r="G204" s="317"/>
      <c r="H204" s="318"/>
      <c r="I204" s="388"/>
      <c r="J204" s="389"/>
    </row>
    <row r="205" spans="1:10" ht="15.75" thickBot="1" x14ac:dyDescent="0.3">
      <c r="A205" s="354"/>
      <c r="B205" s="355"/>
      <c r="C205" s="355"/>
      <c r="D205" s="355"/>
      <c r="E205" s="356"/>
      <c r="F205" s="325"/>
      <c r="G205" s="326"/>
      <c r="H205" s="327"/>
      <c r="I205" s="388"/>
      <c r="J205" s="389"/>
    </row>
    <row r="206" spans="1:10" ht="16.5" thickBot="1" x14ac:dyDescent="0.3">
      <c r="A206" s="309" t="s">
        <v>45</v>
      </c>
      <c r="B206" s="310"/>
      <c r="C206" s="310"/>
      <c r="D206" s="310"/>
      <c r="E206" s="311"/>
      <c r="F206" s="288">
        <f>SUM(H185:H202)</f>
        <v>0</v>
      </c>
      <c r="G206" s="289"/>
      <c r="H206" s="290"/>
      <c r="I206" s="6"/>
      <c r="J206" s="6"/>
    </row>
    <row r="207" spans="1:10" x14ac:dyDescent="0.25">
      <c r="A207" s="20"/>
    </row>
    <row r="209" spans="1:10" ht="18" x14ac:dyDescent="0.25">
      <c r="A209" s="47" t="s">
        <v>249</v>
      </c>
    </row>
    <row r="210" spans="1:10" ht="15.75" thickBot="1" x14ac:dyDescent="0.3">
      <c r="A210" s="23"/>
    </row>
    <row r="211" spans="1:10" ht="15.75" thickBot="1" x14ac:dyDescent="0.3">
      <c r="A211" s="308"/>
      <c r="B211" s="308"/>
      <c r="C211" s="234"/>
      <c r="D211" s="30"/>
      <c r="E211" s="285" t="s">
        <v>0</v>
      </c>
      <c r="F211" s="286"/>
      <c r="G211" s="286"/>
      <c r="H211" s="286"/>
      <c r="I211" s="286"/>
      <c r="J211" s="287"/>
    </row>
    <row r="212" spans="1:10" ht="36" x14ac:dyDescent="0.25">
      <c r="A212" s="294" t="s">
        <v>1</v>
      </c>
      <c r="B212" s="300" t="s">
        <v>2</v>
      </c>
      <c r="C212" s="300" t="s">
        <v>3</v>
      </c>
      <c r="D212" s="300" t="s">
        <v>4480</v>
      </c>
      <c r="E212" s="2" t="s">
        <v>4</v>
      </c>
      <c r="F212" s="2" t="s">
        <v>4</v>
      </c>
      <c r="G212" s="300" t="s">
        <v>4483</v>
      </c>
      <c r="H212" s="300" t="s">
        <v>4484</v>
      </c>
      <c r="I212" s="3" t="s">
        <v>5</v>
      </c>
      <c r="J212" s="3" t="s">
        <v>7</v>
      </c>
    </row>
    <row r="213" spans="1:10" ht="60.75" thickBot="1" x14ac:dyDescent="0.3">
      <c r="A213" s="295"/>
      <c r="B213" s="301"/>
      <c r="C213" s="301"/>
      <c r="D213" s="301"/>
      <c r="E213" s="30" t="s">
        <v>4482</v>
      </c>
      <c r="F213" s="30" t="s">
        <v>4481</v>
      </c>
      <c r="G213" s="301"/>
      <c r="H213" s="301"/>
      <c r="I213" s="4" t="s">
        <v>6</v>
      </c>
      <c r="J213" s="4" t="s">
        <v>6</v>
      </c>
    </row>
    <row r="214" spans="1:10" x14ac:dyDescent="0.25">
      <c r="A214" s="294" t="s">
        <v>46</v>
      </c>
      <c r="B214" s="415" t="s">
        <v>47</v>
      </c>
      <c r="C214" s="298" t="s">
        <v>9</v>
      </c>
      <c r="D214" s="298">
        <v>1</v>
      </c>
      <c r="E214" s="283"/>
      <c r="F214" s="283"/>
      <c r="G214" s="283">
        <f>D214*E214</f>
        <v>0</v>
      </c>
      <c r="H214" s="283">
        <f>D214*F214</f>
        <v>0</v>
      </c>
      <c r="I214" s="344"/>
      <c r="J214" s="344"/>
    </row>
    <row r="215" spans="1:10" ht="15.75" thickBot="1" x14ac:dyDescent="0.3">
      <c r="A215" s="295"/>
      <c r="B215" s="417"/>
      <c r="C215" s="299"/>
      <c r="D215" s="299"/>
      <c r="E215" s="284"/>
      <c r="F215" s="284"/>
      <c r="G215" s="284"/>
      <c r="H215" s="284"/>
      <c r="I215" s="346"/>
      <c r="J215" s="346"/>
    </row>
    <row r="216" spans="1:10" ht="15.75" thickBot="1" x14ac:dyDescent="0.3">
      <c r="A216" s="235" t="s">
        <v>48</v>
      </c>
      <c r="B216" s="9" t="s">
        <v>49</v>
      </c>
      <c r="C216" s="230" t="s">
        <v>9</v>
      </c>
      <c r="D216" s="230">
        <v>1</v>
      </c>
      <c r="E216" s="161"/>
      <c r="F216" s="161"/>
      <c r="G216" s="161">
        <f>D216*E216</f>
        <v>0</v>
      </c>
      <c r="H216" s="161">
        <f>D216*F216</f>
        <v>0</v>
      </c>
      <c r="I216" s="12"/>
      <c r="J216" s="12"/>
    </row>
    <row r="217" spans="1:10" ht="45" thickBot="1" x14ac:dyDescent="0.3">
      <c r="A217" s="235" t="s">
        <v>50</v>
      </c>
      <c r="B217" s="9" t="s">
        <v>51</v>
      </c>
      <c r="C217" s="230" t="s">
        <v>14</v>
      </c>
      <c r="D217" s="230">
        <v>1</v>
      </c>
      <c r="E217" s="161"/>
      <c r="F217" s="161"/>
      <c r="G217" s="161">
        <f t="shared" ref="G217:G232" si="2">D217*E217</f>
        <v>0</v>
      </c>
      <c r="H217" s="161">
        <f t="shared" ref="H217:H232" si="3">D217*F217</f>
        <v>0</v>
      </c>
      <c r="I217" s="12"/>
      <c r="J217" s="12"/>
    </row>
    <row r="218" spans="1:10" ht="30.75" thickBot="1" x14ac:dyDescent="0.3">
      <c r="A218" s="235" t="s">
        <v>52</v>
      </c>
      <c r="B218" s="9" t="s">
        <v>53</v>
      </c>
      <c r="C218" s="230" t="s">
        <v>14</v>
      </c>
      <c r="D218" s="230">
        <v>2</v>
      </c>
      <c r="E218" s="161"/>
      <c r="F218" s="161"/>
      <c r="G218" s="161">
        <f t="shared" si="2"/>
        <v>0</v>
      </c>
      <c r="H218" s="161">
        <f t="shared" si="3"/>
        <v>0</v>
      </c>
      <c r="I218" s="12"/>
      <c r="J218" s="12"/>
    </row>
    <row r="219" spans="1:10" ht="30.75" thickBot="1" x14ac:dyDescent="0.3">
      <c r="A219" s="235" t="s">
        <v>54</v>
      </c>
      <c r="B219" s="9" t="s">
        <v>55</v>
      </c>
      <c r="C219" s="230" t="s">
        <v>14</v>
      </c>
      <c r="D219" s="230">
        <v>1</v>
      </c>
      <c r="E219" s="161"/>
      <c r="F219" s="161"/>
      <c r="G219" s="161">
        <f t="shared" si="2"/>
        <v>0</v>
      </c>
      <c r="H219" s="161">
        <f t="shared" si="3"/>
        <v>0</v>
      </c>
      <c r="I219" s="12"/>
      <c r="J219" s="12"/>
    </row>
    <row r="220" spans="1:10" ht="15.75" thickBot="1" x14ac:dyDescent="0.3">
      <c r="A220" s="235" t="s">
        <v>56</v>
      </c>
      <c r="B220" s="9" t="s">
        <v>57</v>
      </c>
      <c r="C220" s="230" t="s">
        <v>14</v>
      </c>
      <c r="D220" s="230">
        <v>3</v>
      </c>
      <c r="E220" s="161"/>
      <c r="F220" s="161"/>
      <c r="G220" s="161">
        <f t="shared" si="2"/>
        <v>0</v>
      </c>
      <c r="H220" s="161">
        <f t="shared" si="3"/>
        <v>0</v>
      </c>
      <c r="I220" s="12"/>
      <c r="J220" s="12"/>
    </row>
    <row r="221" spans="1:10" ht="15.75" thickBot="1" x14ac:dyDescent="0.3">
      <c r="A221" s="235" t="s">
        <v>58</v>
      </c>
      <c r="B221" s="9" t="s">
        <v>59</v>
      </c>
      <c r="C221" s="230" t="s">
        <v>14</v>
      </c>
      <c r="D221" s="230">
        <v>3</v>
      </c>
      <c r="E221" s="161"/>
      <c r="F221" s="161"/>
      <c r="G221" s="161">
        <f t="shared" si="2"/>
        <v>0</v>
      </c>
      <c r="H221" s="161">
        <f t="shared" si="3"/>
        <v>0</v>
      </c>
      <c r="I221" s="12"/>
      <c r="J221" s="12"/>
    </row>
    <row r="222" spans="1:10" ht="15.75" thickBot="1" x14ac:dyDescent="0.3">
      <c r="A222" s="235" t="s">
        <v>60</v>
      </c>
      <c r="B222" s="9" t="s">
        <v>61</v>
      </c>
      <c r="C222" s="230" t="s">
        <v>14</v>
      </c>
      <c r="D222" s="230">
        <v>1</v>
      </c>
      <c r="E222" s="161"/>
      <c r="F222" s="161"/>
      <c r="G222" s="161">
        <f t="shared" si="2"/>
        <v>0</v>
      </c>
      <c r="H222" s="161">
        <f t="shared" si="3"/>
        <v>0</v>
      </c>
      <c r="I222" s="12"/>
      <c r="J222" s="12"/>
    </row>
    <row r="223" spans="1:10" ht="30" thickBot="1" x14ac:dyDescent="0.3">
      <c r="A223" s="235" t="s">
        <v>62</v>
      </c>
      <c r="B223" s="9" t="s">
        <v>63</v>
      </c>
      <c r="C223" s="230" t="s">
        <v>14</v>
      </c>
      <c r="D223" s="230">
        <v>1</v>
      </c>
      <c r="E223" s="161"/>
      <c r="F223" s="161"/>
      <c r="G223" s="161">
        <f t="shared" si="2"/>
        <v>0</v>
      </c>
      <c r="H223" s="161">
        <f t="shared" si="3"/>
        <v>0</v>
      </c>
      <c r="I223" s="12"/>
      <c r="J223" s="12"/>
    </row>
    <row r="224" spans="1:10" ht="30" thickBot="1" x14ac:dyDescent="0.3">
      <c r="A224" s="235" t="s">
        <v>64</v>
      </c>
      <c r="B224" s="9" t="s">
        <v>65</v>
      </c>
      <c r="C224" s="230" t="s">
        <v>9</v>
      </c>
      <c r="D224" s="230">
        <v>1</v>
      </c>
      <c r="E224" s="161"/>
      <c r="F224" s="161"/>
      <c r="G224" s="161">
        <f t="shared" si="2"/>
        <v>0</v>
      </c>
      <c r="H224" s="161">
        <f t="shared" si="3"/>
        <v>0</v>
      </c>
      <c r="I224" s="12"/>
      <c r="J224" s="12"/>
    </row>
    <row r="225" spans="1:10" ht="44.25" thickBot="1" x14ac:dyDescent="0.3">
      <c r="A225" s="235" t="s">
        <v>66</v>
      </c>
      <c r="B225" s="9" t="s">
        <v>67</v>
      </c>
      <c r="C225" s="230" t="s">
        <v>9</v>
      </c>
      <c r="D225" s="230">
        <v>1</v>
      </c>
      <c r="E225" s="161"/>
      <c r="F225" s="161"/>
      <c r="G225" s="161">
        <f t="shared" si="2"/>
        <v>0</v>
      </c>
      <c r="H225" s="161">
        <f t="shared" si="3"/>
        <v>0</v>
      </c>
      <c r="I225" s="12"/>
      <c r="J225" s="12"/>
    </row>
    <row r="226" spans="1:10" ht="45" thickBot="1" x14ac:dyDescent="0.3">
      <c r="A226" s="235" t="s">
        <v>68</v>
      </c>
      <c r="B226" s="9" t="s">
        <v>69</v>
      </c>
      <c r="C226" s="230" t="s">
        <v>9</v>
      </c>
      <c r="D226" s="230">
        <v>2</v>
      </c>
      <c r="E226" s="161"/>
      <c r="F226" s="161"/>
      <c r="G226" s="161">
        <f t="shared" si="2"/>
        <v>0</v>
      </c>
      <c r="H226" s="161">
        <f t="shared" si="3"/>
        <v>0</v>
      </c>
      <c r="I226" s="12"/>
      <c r="J226" s="12"/>
    </row>
    <row r="227" spans="1:10" ht="59.25" thickBot="1" x14ac:dyDescent="0.3">
      <c r="A227" s="235" t="s">
        <v>70</v>
      </c>
      <c r="B227" s="9" t="s">
        <v>71</v>
      </c>
      <c r="C227" s="230" t="s">
        <v>9</v>
      </c>
      <c r="D227" s="230">
        <v>1</v>
      </c>
      <c r="E227" s="161"/>
      <c r="F227" s="161"/>
      <c r="G227" s="161">
        <f t="shared" si="2"/>
        <v>0</v>
      </c>
      <c r="H227" s="161">
        <f t="shared" si="3"/>
        <v>0</v>
      </c>
      <c r="I227" s="12"/>
      <c r="J227" s="12"/>
    </row>
    <row r="228" spans="1:10" ht="44.25" thickBot="1" x14ac:dyDescent="0.3">
      <c r="A228" s="235" t="s">
        <v>72</v>
      </c>
      <c r="B228" s="9" t="s">
        <v>73</v>
      </c>
      <c r="C228" s="230" t="s">
        <v>9</v>
      </c>
      <c r="D228" s="230">
        <v>3</v>
      </c>
      <c r="E228" s="161"/>
      <c r="F228" s="161"/>
      <c r="G228" s="161">
        <f t="shared" si="2"/>
        <v>0</v>
      </c>
      <c r="H228" s="161">
        <f t="shared" si="3"/>
        <v>0</v>
      </c>
      <c r="I228" s="12"/>
      <c r="J228" s="12"/>
    </row>
    <row r="229" spans="1:10" ht="45.75" thickBot="1" x14ac:dyDescent="0.3">
      <c r="A229" s="235" t="s">
        <v>74</v>
      </c>
      <c r="B229" s="9" t="s">
        <v>75</v>
      </c>
      <c r="C229" s="230" t="s">
        <v>9</v>
      </c>
      <c r="D229" s="230">
        <v>3</v>
      </c>
      <c r="E229" s="161"/>
      <c r="F229" s="161"/>
      <c r="G229" s="161">
        <f t="shared" si="2"/>
        <v>0</v>
      </c>
      <c r="H229" s="161">
        <f t="shared" si="3"/>
        <v>0</v>
      </c>
      <c r="I229" s="12"/>
      <c r="J229" s="12"/>
    </row>
    <row r="230" spans="1:10" ht="30" thickBot="1" x14ac:dyDescent="0.3">
      <c r="A230" s="235" t="s">
        <v>76</v>
      </c>
      <c r="B230" s="9" t="s">
        <v>77</v>
      </c>
      <c r="C230" s="230" t="s">
        <v>9</v>
      </c>
      <c r="D230" s="230">
        <v>1</v>
      </c>
      <c r="E230" s="161"/>
      <c r="F230" s="161"/>
      <c r="G230" s="161">
        <f t="shared" si="2"/>
        <v>0</v>
      </c>
      <c r="H230" s="161">
        <f t="shared" si="3"/>
        <v>0</v>
      </c>
      <c r="I230" s="12"/>
      <c r="J230" s="12"/>
    </row>
    <row r="231" spans="1:10" ht="30" thickBot="1" x14ac:dyDescent="0.3">
      <c r="A231" s="235" t="s">
        <v>78</v>
      </c>
      <c r="B231" s="9" t="s">
        <v>79</v>
      </c>
      <c r="C231" s="230" t="s">
        <v>9</v>
      </c>
      <c r="D231" s="230">
        <v>1</v>
      </c>
      <c r="E231" s="161"/>
      <c r="F231" s="161"/>
      <c r="G231" s="161">
        <f t="shared" si="2"/>
        <v>0</v>
      </c>
      <c r="H231" s="161">
        <f t="shared" si="3"/>
        <v>0</v>
      </c>
      <c r="I231" s="12"/>
      <c r="J231" s="12"/>
    </row>
    <row r="232" spans="1:10" ht="30" thickBot="1" x14ac:dyDescent="0.3">
      <c r="A232" s="235" t="s">
        <v>80</v>
      </c>
      <c r="B232" s="9" t="s">
        <v>81</v>
      </c>
      <c r="C232" s="230" t="s">
        <v>9</v>
      </c>
      <c r="D232" s="230">
        <v>1</v>
      </c>
      <c r="E232" s="161"/>
      <c r="F232" s="161"/>
      <c r="G232" s="161">
        <f t="shared" si="2"/>
        <v>0</v>
      </c>
      <c r="H232" s="161">
        <f t="shared" si="3"/>
        <v>0</v>
      </c>
      <c r="I232" s="12"/>
      <c r="J232" s="12"/>
    </row>
    <row r="233" spans="1:10" ht="16.5" thickBot="1" x14ac:dyDescent="0.3">
      <c r="A233" s="309" t="s">
        <v>82</v>
      </c>
      <c r="B233" s="310"/>
      <c r="C233" s="310"/>
      <c r="D233" s="310"/>
      <c r="E233" s="311"/>
      <c r="F233" s="288">
        <f>SUM(G214:G232)</f>
        <v>0</v>
      </c>
      <c r="G233" s="289"/>
      <c r="H233" s="290"/>
      <c r="I233" s="6"/>
      <c r="J233" s="6"/>
    </row>
    <row r="234" spans="1:10" ht="15.75" customHeight="1" x14ac:dyDescent="0.25">
      <c r="A234" s="319" t="s">
        <v>83</v>
      </c>
      <c r="B234" s="320"/>
      <c r="C234" s="320"/>
      <c r="D234" s="320"/>
      <c r="E234" s="321"/>
      <c r="F234" s="316">
        <f>F236-F233</f>
        <v>0</v>
      </c>
      <c r="G234" s="317"/>
      <c r="H234" s="318"/>
      <c r="I234" s="388"/>
      <c r="J234" s="389"/>
    </row>
    <row r="235" spans="1:10" ht="15.75" thickBot="1" x14ac:dyDescent="0.3">
      <c r="A235" s="354"/>
      <c r="B235" s="355"/>
      <c r="C235" s="355"/>
      <c r="D235" s="355"/>
      <c r="E235" s="356"/>
      <c r="F235" s="325"/>
      <c r="G235" s="326"/>
      <c r="H235" s="327"/>
      <c r="I235" s="388"/>
      <c r="J235" s="389"/>
    </row>
    <row r="236" spans="1:10" ht="16.5" thickBot="1" x14ac:dyDescent="0.3">
      <c r="A236" s="309" t="s">
        <v>84</v>
      </c>
      <c r="B236" s="310"/>
      <c r="C236" s="310"/>
      <c r="D236" s="310"/>
      <c r="E236" s="311"/>
      <c r="F236" s="288">
        <f>SUM(H214:H232)</f>
        <v>0</v>
      </c>
      <c r="G236" s="289"/>
      <c r="H236" s="290"/>
      <c r="I236" s="6"/>
      <c r="J236" s="6"/>
    </row>
    <row r="237" spans="1:10" x14ac:dyDescent="0.25">
      <c r="A237" s="20"/>
    </row>
    <row r="239" spans="1:10" ht="18" x14ac:dyDescent="0.25">
      <c r="A239" s="47" t="s">
        <v>250</v>
      </c>
    </row>
    <row r="240" spans="1:10" ht="15.75" thickBot="1" x14ac:dyDescent="0.3">
      <c r="A240" s="23"/>
    </row>
    <row r="241" spans="1:10" ht="15.75" thickBot="1" x14ac:dyDescent="0.3">
      <c r="A241" s="308"/>
      <c r="B241" s="308"/>
      <c r="C241" s="234"/>
      <c r="D241" s="30"/>
      <c r="E241" s="285" t="s">
        <v>0</v>
      </c>
      <c r="F241" s="286"/>
      <c r="G241" s="286"/>
      <c r="H241" s="286"/>
      <c r="I241" s="286"/>
      <c r="J241" s="287"/>
    </row>
    <row r="242" spans="1:10" ht="36" x14ac:dyDescent="0.25">
      <c r="A242" s="294" t="s">
        <v>1</v>
      </c>
      <c r="B242" s="300" t="s">
        <v>2</v>
      </c>
      <c r="C242" s="300" t="s">
        <v>3</v>
      </c>
      <c r="D242" s="300" t="s">
        <v>4480</v>
      </c>
      <c r="E242" s="2" t="s">
        <v>4</v>
      </c>
      <c r="F242" s="2" t="s">
        <v>4</v>
      </c>
      <c r="G242" s="300" t="s">
        <v>4483</v>
      </c>
      <c r="H242" s="300" t="s">
        <v>4484</v>
      </c>
      <c r="I242" s="3" t="s">
        <v>5</v>
      </c>
      <c r="J242" s="3" t="s">
        <v>7</v>
      </c>
    </row>
    <row r="243" spans="1:10" ht="60.75" thickBot="1" x14ac:dyDescent="0.3">
      <c r="A243" s="295"/>
      <c r="B243" s="301"/>
      <c r="C243" s="301"/>
      <c r="D243" s="301"/>
      <c r="E243" s="30" t="s">
        <v>4482</v>
      </c>
      <c r="F243" s="30" t="s">
        <v>4481</v>
      </c>
      <c r="G243" s="301"/>
      <c r="H243" s="301"/>
      <c r="I243" s="4" t="s">
        <v>6</v>
      </c>
      <c r="J243" s="4" t="s">
        <v>6</v>
      </c>
    </row>
    <row r="244" spans="1:10" x14ac:dyDescent="0.25">
      <c r="A244" s="294" t="s">
        <v>85</v>
      </c>
      <c r="B244" s="415" t="s">
        <v>86</v>
      </c>
      <c r="C244" s="298" t="s">
        <v>9</v>
      </c>
      <c r="D244" s="298">
        <v>1</v>
      </c>
      <c r="E244" s="283"/>
      <c r="F244" s="283"/>
      <c r="G244" s="283">
        <f>D244*E244</f>
        <v>0</v>
      </c>
      <c r="H244" s="283">
        <f>D244*F244</f>
        <v>0</v>
      </c>
      <c r="I244" s="344"/>
      <c r="J244" s="344"/>
    </row>
    <row r="245" spans="1:10" ht="15.75" thickBot="1" x14ac:dyDescent="0.3">
      <c r="A245" s="295"/>
      <c r="B245" s="417"/>
      <c r="C245" s="299"/>
      <c r="D245" s="299"/>
      <c r="E245" s="284"/>
      <c r="F245" s="284"/>
      <c r="G245" s="284"/>
      <c r="H245" s="284"/>
      <c r="I245" s="346"/>
      <c r="J245" s="346"/>
    </row>
    <row r="246" spans="1:10" ht="15.75" thickBot="1" x14ac:dyDescent="0.3">
      <c r="A246" s="235" t="s">
        <v>87</v>
      </c>
      <c r="B246" s="9" t="s">
        <v>88</v>
      </c>
      <c r="C246" s="230" t="s">
        <v>9</v>
      </c>
      <c r="D246" s="230">
        <v>1</v>
      </c>
      <c r="E246" s="161"/>
      <c r="F246" s="161"/>
      <c r="G246" s="161">
        <f>D246*E246</f>
        <v>0</v>
      </c>
      <c r="H246" s="161">
        <f>D246*F246</f>
        <v>0</v>
      </c>
      <c r="I246" s="12"/>
      <c r="J246" s="12"/>
    </row>
    <row r="247" spans="1:10" ht="45" thickBot="1" x14ac:dyDescent="0.3">
      <c r="A247" s="235" t="s">
        <v>89</v>
      </c>
      <c r="B247" s="9" t="s">
        <v>90</v>
      </c>
      <c r="C247" s="230" t="s">
        <v>14</v>
      </c>
      <c r="D247" s="230">
        <v>1</v>
      </c>
      <c r="E247" s="161"/>
      <c r="F247" s="161"/>
      <c r="G247" s="161">
        <f t="shared" ref="G247:G261" si="4">D247*E247</f>
        <v>0</v>
      </c>
      <c r="H247" s="161">
        <f t="shared" ref="H247:H261" si="5">D247*F247</f>
        <v>0</v>
      </c>
      <c r="I247" s="12"/>
      <c r="J247" s="12"/>
    </row>
    <row r="248" spans="1:10" ht="30.75" thickBot="1" x14ac:dyDescent="0.3">
      <c r="A248" s="235" t="s">
        <v>91</v>
      </c>
      <c r="B248" s="9" t="s">
        <v>92</v>
      </c>
      <c r="C248" s="230" t="s">
        <v>14</v>
      </c>
      <c r="D248" s="230">
        <v>2</v>
      </c>
      <c r="E248" s="161"/>
      <c r="F248" s="161"/>
      <c r="G248" s="161">
        <f t="shared" si="4"/>
        <v>0</v>
      </c>
      <c r="H248" s="161">
        <f t="shared" si="5"/>
        <v>0</v>
      </c>
      <c r="I248" s="12"/>
      <c r="J248" s="12"/>
    </row>
    <row r="249" spans="1:10" ht="30.75" thickBot="1" x14ac:dyDescent="0.3">
      <c r="A249" s="235" t="s">
        <v>93</v>
      </c>
      <c r="B249" s="9" t="s">
        <v>94</v>
      </c>
      <c r="C249" s="230" t="s">
        <v>14</v>
      </c>
      <c r="D249" s="230">
        <v>1</v>
      </c>
      <c r="E249" s="161"/>
      <c r="F249" s="161"/>
      <c r="G249" s="161">
        <f t="shared" si="4"/>
        <v>0</v>
      </c>
      <c r="H249" s="161">
        <f t="shared" si="5"/>
        <v>0</v>
      </c>
      <c r="I249" s="12"/>
      <c r="J249" s="12"/>
    </row>
    <row r="250" spans="1:10" ht="15.75" thickBot="1" x14ac:dyDescent="0.3">
      <c r="A250" s="235" t="s">
        <v>95</v>
      </c>
      <c r="B250" s="9" t="s">
        <v>96</v>
      </c>
      <c r="C250" s="230" t="s">
        <v>14</v>
      </c>
      <c r="D250" s="230">
        <v>3</v>
      </c>
      <c r="E250" s="161"/>
      <c r="F250" s="161"/>
      <c r="G250" s="161">
        <f t="shared" si="4"/>
        <v>0</v>
      </c>
      <c r="H250" s="161">
        <f t="shared" si="5"/>
        <v>0</v>
      </c>
      <c r="I250" s="12"/>
      <c r="J250" s="12"/>
    </row>
    <row r="251" spans="1:10" ht="15.75" thickBot="1" x14ac:dyDescent="0.3">
      <c r="A251" s="235" t="s">
        <v>97</v>
      </c>
      <c r="B251" s="9" t="s">
        <v>98</v>
      </c>
      <c r="C251" s="230" t="s">
        <v>14</v>
      </c>
      <c r="D251" s="230">
        <v>3</v>
      </c>
      <c r="E251" s="161"/>
      <c r="F251" s="161"/>
      <c r="G251" s="161">
        <f t="shared" si="4"/>
        <v>0</v>
      </c>
      <c r="H251" s="161">
        <f t="shared" si="5"/>
        <v>0</v>
      </c>
      <c r="I251" s="12"/>
      <c r="J251" s="12"/>
    </row>
    <row r="252" spans="1:10" ht="15.75" thickBot="1" x14ac:dyDescent="0.3">
      <c r="A252" s="235" t="s">
        <v>99</v>
      </c>
      <c r="B252" s="9" t="s">
        <v>100</v>
      </c>
      <c r="C252" s="230" t="s">
        <v>14</v>
      </c>
      <c r="D252" s="230">
        <v>1</v>
      </c>
      <c r="E252" s="161"/>
      <c r="F252" s="161"/>
      <c r="G252" s="161">
        <f t="shared" si="4"/>
        <v>0</v>
      </c>
      <c r="H252" s="161">
        <f t="shared" si="5"/>
        <v>0</v>
      </c>
      <c r="I252" s="12"/>
      <c r="J252" s="12"/>
    </row>
    <row r="253" spans="1:10" ht="30" thickBot="1" x14ac:dyDescent="0.3">
      <c r="A253" s="235" t="s">
        <v>101</v>
      </c>
      <c r="B253" s="9" t="s">
        <v>102</v>
      </c>
      <c r="C253" s="230" t="s">
        <v>14</v>
      </c>
      <c r="D253" s="230">
        <v>1</v>
      </c>
      <c r="E253" s="161"/>
      <c r="F253" s="161"/>
      <c r="G253" s="161">
        <f t="shared" si="4"/>
        <v>0</v>
      </c>
      <c r="H253" s="161">
        <f t="shared" si="5"/>
        <v>0</v>
      </c>
      <c r="I253" s="12"/>
      <c r="J253" s="12"/>
    </row>
    <row r="254" spans="1:10" ht="30" thickBot="1" x14ac:dyDescent="0.3">
      <c r="A254" s="235" t="s">
        <v>103</v>
      </c>
      <c r="B254" s="9" t="s">
        <v>104</v>
      </c>
      <c r="C254" s="230" t="s">
        <v>9</v>
      </c>
      <c r="D254" s="230">
        <v>1</v>
      </c>
      <c r="E254" s="161"/>
      <c r="F254" s="161"/>
      <c r="G254" s="161">
        <f t="shared" si="4"/>
        <v>0</v>
      </c>
      <c r="H254" s="161">
        <f t="shared" si="5"/>
        <v>0</v>
      </c>
      <c r="I254" s="12"/>
      <c r="J254" s="12"/>
    </row>
    <row r="255" spans="1:10" ht="44.25" thickBot="1" x14ac:dyDescent="0.3">
      <c r="A255" s="235" t="s">
        <v>105</v>
      </c>
      <c r="B255" s="9" t="s">
        <v>106</v>
      </c>
      <c r="C255" s="230" t="s">
        <v>9</v>
      </c>
      <c r="D255" s="230">
        <v>1</v>
      </c>
      <c r="E255" s="161"/>
      <c r="F255" s="161"/>
      <c r="G255" s="161">
        <f t="shared" si="4"/>
        <v>0</v>
      </c>
      <c r="H255" s="161">
        <f t="shared" si="5"/>
        <v>0</v>
      </c>
      <c r="I255" s="12"/>
      <c r="J255" s="12"/>
    </row>
    <row r="256" spans="1:10" ht="45" thickBot="1" x14ac:dyDescent="0.3">
      <c r="A256" s="235" t="s">
        <v>107</v>
      </c>
      <c r="B256" s="9" t="s">
        <v>108</v>
      </c>
      <c r="C256" s="230" t="s">
        <v>9</v>
      </c>
      <c r="D256" s="230">
        <v>2</v>
      </c>
      <c r="E256" s="161"/>
      <c r="F256" s="161"/>
      <c r="G256" s="161">
        <f t="shared" si="4"/>
        <v>0</v>
      </c>
      <c r="H256" s="161">
        <f t="shared" si="5"/>
        <v>0</v>
      </c>
      <c r="I256" s="12"/>
      <c r="J256" s="12"/>
    </row>
    <row r="257" spans="1:10" ht="59.25" thickBot="1" x14ac:dyDescent="0.3">
      <c r="A257" s="235" t="s">
        <v>109</v>
      </c>
      <c r="B257" s="9" t="s">
        <v>110</v>
      </c>
      <c r="C257" s="230" t="s">
        <v>9</v>
      </c>
      <c r="D257" s="230">
        <v>1</v>
      </c>
      <c r="E257" s="161"/>
      <c r="F257" s="161"/>
      <c r="G257" s="161">
        <f t="shared" si="4"/>
        <v>0</v>
      </c>
      <c r="H257" s="161">
        <f t="shared" si="5"/>
        <v>0</v>
      </c>
      <c r="I257" s="12"/>
      <c r="J257" s="12"/>
    </row>
    <row r="258" spans="1:10" ht="44.25" thickBot="1" x14ac:dyDescent="0.3">
      <c r="A258" s="235" t="s">
        <v>111</v>
      </c>
      <c r="B258" s="9" t="s">
        <v>112</v>
      </c>
      <c r="C258" s="230" t="s">
        <v>9</v>
      </c>
      <c r="D258" s="230">
        <v>3</v>
      </c>
      <c r="E258" s="161"/>
      <c r="F258" s="161"/>
      <c r="G258" s="161">
        <f t="shared" si="4"/>
        <v>0</v>
      </c>
      <c r="H258" s="161">
        <f t="shared" si="5"/>
        <v>0</v>
      </c>
      <c r="I258" s="12"/>
      <c r="J258" s="12"/>
    </row>
    <row r="259" spans="1:10" ht="44.25" thickBot="1" x14ac:dyDescent="0.3">
      <c r="A259" s="235" t="s">
        <v>113</v>
      </c>
      <c r="B259" s="9" t="s">
        <v>114</v>
      </c>
      <c r="C259" s="230" t="s">
        <v>9</v>
      </c>
      <c r="D259" s="230">
        <v>3</v>
      </c>
      <c r="E259" s="161"/>
      <c r="F259" s="161"/>
      <c r="G259" s="161">
        <f t="shared" si="4"/>
        <v>0</v>
      </c>
      <c r="H259" s="161">
        <f t="shared" si="5"/>
        <v>0</v>
      </c>
      <c r="I259" s="12"/>
      <c r="J259" s="12"/>
    </row>
    <row r="260" spans="1:10" ht="30" thickBot="1" x14ac:dyDescent="0.3">
      <c r="A260" s="235" t="s">
        <v>115</v>
      </c>
      <c r="B260" s="9" t="s">
        <v>116</v>
      </c>
      <c r="C260" s="230" t="s">
        <v>9</v>
      </c>
      <c r="D260" s="230">
        <v>1</v>
      </c>
      <c r="E260" s="161"/>
      <c r="F260" s="161"/>
      <c r="G260" s="161">
        <f t="shared" si="4"/>
        <v>0</v>
      </c>
      <c r="H260" s="161">
        <f t="shared" si="5"/>
        <v>0</v>
      </c>
      <c r="I260" s="12"/>
      <c r="J260" s="12"/>
    </row>
    <row r="261" spans="1:10" ht="30" thickBot="1" x14ac:dyDescent="0.3">
      <c r="A261" s="235" t="s">
        <v>117</v>
      </c>
      <c r="B261" s="9" t="s">
        <v>118</v>
      </c>
      <c r="C261" s="230" t="s">
        <v>9</v>
      </c>
      <c r="D261" s="230">
        <v>1</v>
      </c>
      <c r="E261" s="161"/>
      <c r="F261" s="161"/>
      <c r="G261" s="161">
        <f t="shared" si="4"/>
        <v>0</v>
      </c>
      <c r="H261" s="161">
        <f t="shared" si="5"/>
        <v>0</v>
      </c>
      <c r="I261" s="12"/>
      <c r="J261" s="12"/>
    </row>
    <row r="262" spans="1:10" ht="16.5" thickBot="1" x14ac:dyDescent="0.3">
      <c r="A262" s="309" t="s">
        <v>119</v>
      </c>
      <c r="B262" s="310"/>
      <c r="C262" s="310"/>
      <c r="D262" s="310"/>
      <c r="E262" s="311"/>
      <c r="F262" s="288">
        <f>SUM(G244:G261)</f>
        <v>0</v>
      </c>
      <c r="G262" s="289"/>
      <c r="H262" s="290"/>
      <c r="I262" s="6"/>
      <c r="J262" s="6"/>
    </row>
    <row r="263" spans="1:10" ht="15.75" customHeight="1" x14ac:dyDescent="0.25">
      <c r="A263" s="319" t="s">
        <v>120</v>
      </c>
      <c r="B263" s="320"/>
      <c r="C263" s="320"/>
      <c r="D263" s="320"/>
      <c r="E263" s="321"/>
      <c r="F263" s="316">
        <f>F265-F262</f>
        <v>0</v>
      </c>
      <c r="G263" s="317"/>
      <c r="H263" s="318"/>
      <c r="I263" s="388"/>
      <c r="J263" s="389"/>
    </row>
    <row r="264" spans="1:10" ht="15.75" thickBot="1" x14ac:dyDescent="0.3">
      <c r="A264" s="354"/>
      <c r="B264" s="355"/>
      <c r="C264" s="355"/>
      <c r="D264" s="355"/>
      <c r="E264" s="356"/>
      <c r="F264" s="325"/>
      <c r="G264" s="326"/>
      <c r="H264" s="327"/>
      <c r="I264" s="388"/>
      <c r="J264" s="389"/>
    </row>
    <row r="265" spans="1:10" ht="16.5" thickBot="1" x14ac:dyDescent="0.3">
      <c r="A265" s="309" t="s">
        <v>121</v>
      </c>
      <c r="B265" s="310"/>
      <c r="C265" s="310"/>
      <c r="D265" s="310"/>
      <c r="E265" s="311"/>
      <c r="F265" s="288">
        <f>SUM(H244:H261)</f>
        <v>0</v>
      </c>
      <c r="G265" s="289"/>
      <c r="H265" s="290"/>
      <c r="I265" s="6"/>
      <c r="J265" s="6"/>
    </row>
    <row r="266" spans="1:10" ht="18" x14ac:dyDescent="0.25">
      <c r="A266" s="45"/>
    </row>
    <row r="268" spans="1:10" ht="18" x14ac:dyDescent="0.25">
      <c r="A268" s="47" t="s">
        <v>251</v>
      </c>
    </row>
    <row r="269" spans="1:10" ht="15.75" thickBot="1" x14ac:dyDescent="0.3">
      <c r="A269" s="23"/>
    </row>
    <row r="270" spans="1:10" ht="15.75" thickBot="1" x14ac:dyDescent="0.3">
      <c r="A270" s="308"/>
      <c r="B270" s="308"/>
      <c r="C270" s="234"/>
      <c r="D270" s="30"/>
      <c r="E270" s="285" t="s">
        <v>0</v>
      </c>
      <c r="F270" s="286"/>
      <c r="G270" s="286"/>
      <c r="H270" s="286"/>
      <c r="I270" s="286"/>
      <c r="J270" s="287"/>
    </row>
    <row r="271" spans="1:10" ht="36" x14ac:dyDescent="0.25">
      <c r="A271" s="294" t="s">
        <v>1</v>
      </c>
      <c r="B271" s="300" t="s">
        <v>2</v>
      </c>
      <c r="C271" s="300" t="s">
        <v>3</v>
      </c>
      <c r="D271" s="300" t="s">
        <v>4480</v>
      </c>
      <c r="E271" s="2" t="s">
        <v>4</v>
      </c>
      <c r="F271" s="2" t="s">
        <v>4</v>
      </c>
      <c r="G271" s="300" t="s">
        <v>4483</v>
      </c>
      <c r="H271" s="300" t="s">
        <v>4484</v>
      </c>
      <c r="I271" s="3" t="s">
        <v>5</v>
      </c>
      <c r="J271" s="3" t="s">
        <v>7</v>
      </c>
    </row>
    <row r="272" spans="1:10" ht="60.75" thickBot="1" x14ac:dyDescent="0.3">
      <c r="A272" s="295"/>
      <c r="B272" s="301"/>
      <c r="C272" s="301"/>
      <c r="D272" s="301"/>
      <c r="E272" s="30" t="s">
        <v>4482</v>
      </c>
      <c r="F272" s="30" t="s">
        <v>4481</v>
      </c>
      <c r="G272" s="301"/>
      <c r="H272" s="301"/>
      <c r="I272" s="4" t="s">
        <v>6</v>
      </c>
      <c r="J272" s="4" t="s">
        <v>6</v>
      </c>
    </row>
    <row r="273" spans="1:10" x14ac:dyDescent="0.25">
      <c r="A273" s="294" t="s">
        <v>122</v>
      </c>
      <c r="B273" s="415" t="s">
        <v>123</v>
      </c>
      <c r="C273" s="298" t="s">
        <v>9</v>
      </c>
      <c r="D273" s="298">
        <v>1</v>
      </c>
      <c r="E273" s="283"/>
      <c r="F273" s="283"/>
      <c r="G273" s="283">
        <f>D273*E273</f>
        <v>0</v>
      </c>
      <c r="H273" s="283">
        <f>D273*F273</f>
        <v>0</v>
      </c>
      <c r="I273" s="344"/>
      <c r="J273" s="344"/>
    </row>
    <row r="274" spans="1:10" ht="15.75" thickBot="1" x14ac:dyDescent="0.3">
      <c r="A274" s="295"/>
      <c r="B274" s="417"/>
      <c r="C274" s="299"/>
      <c r="D274" s="299"/>
      <c r="E274" s="284"/>
      <c r="F274" s="284"/>
      <c r="G274" s="284"/>
      <c r="H274" s="284"/>
      <c r="I274" s="346"/>
      <c r="J274" s="346"/>
    </row>
    <row r="275" spans="1:10" ht="15.75" thickBot="1" x14ac:dyDescent="0.3">
      <c r="A275" s="235" t="s">
        <v>124</v>
      </c>
      <c r="B275" s="9" t="s">
        <v>125</v>
      </c>
      <c r="C275" s="230" t="s">
        <v>9</v>
      </c>
      <c r="D275" s="230">
        <v>1</v>
      </c>
      <c r="E275" s="161"/>
      <c r="F275" s="161"/>
      <c r="G275" s="161">
        <f>D275*E275</f>
        <v>0</v>
      </c>
      <c r="H275" s="161">
        <f>D275*F275</f>
        <v>0</v>
      </c>
      <c r="I275" s="12"/>
      <c r="J275" s="12"/>
    </row>
    <row r="276" spans="1:10" ht="45" thickBot="1" x14ac:dyDescent="0.3">
      <c r="A276" s="235" t="s">
        <v>126</v>
      </c>
      <c r="B276" s="9" t="s">
        <v>127</v>
      </c>
      <c r="C276" s="230" t="s">
        <v>14</v>
      </c>
      <c r="D276" s="230">
        <v>1</v>
      </c>
      <c r="E276" s="161"/>
      <c r="F276" s="161"/>
      <c r="G276" s="161">
        <f t="shared" ref="G276:G286" si="6">D276*E276</f>
        <v>0</v>
      </c>
      <c r="H276" s="161">
        <f t="shared" ref="H276:H286" si="7">D276*F276</f>
        <v>0</v>
      </c>
      <c r="I276" s="12"/>
      <c r="J276" s="12"/>
    </row>
    <row r="277" spans="1:10" ht="30.75" thickBot="1" x14ac:dyDescent="0.3">
      <c r="A277" s="235" t="s">
        <v>128</v>
      </c>
      <c r="B277" s="9" t="s">
        <v>129</v>
      </c>
      <c r="C277" s="230" t="s">
        <v>14</v>
      </c>
      <c r="D277" s="230">
        <v>2</v>
      </c>
      <c r="E277" s="161"/>
      <c r="F277" s="161"/>
      <c r="G277" s="161">
        <f t="shared" si="6"/>
        <v>0</v>
      </c>
      <c r="H277" s="161">
        <f t="shared" si="7"/>
        <v>0</v>
      </c>
      <c r="I277" s="12"/>
      <c r="J277" s="12"/>
    </row>
    <row r="278" spans="1:10" ht="30" thickBot="1" x14ac:dyDescent="0.3">
      <c r="A278" s="235" t="s">
        <v>130</v>
      </c>
      <c r="B278" s="9" t="s">
        <v>131</v>
      </c>
      <c r="C278" s="230" t="s">
        <v>14</v>
      </c>
      <c r="D278" s="230">
        <v>1</v>
      </c>
      <c r="E278" s="161"/>
      <c r="F278" s="161"/>
      <c r="G278" s="161">
        <f t="shared" si="6"/>
        <v>0</v>
      </c>
      <c r="H278" s="161">
        <f t="shared" si="7"/>
        <v>0</v>
      </c>
      <c r="I278" s="12"/>
      <c r="J278" s="12"/>
    </row>
    <row r="279" spans="1:10" ht="30" thickBot="1" x14ac:dyDescent="0.3">
      <c r="A279" s="235" t="s">
        <v>132</v>
      </c>
      <c r="B279" s="9" t="s">
        <v>133</v>
      </c>
      <c r="C279" s="230" t="s">
        <v>9</v>
      </c>
      <c r="D279" s="230">
        <v>1</v>
      </c>
      <c r="E279" s="161"/>
      <c r="F279" s="161"/>
      <c r="G279" s="161">
        <f t="shared" si="6"/>
        <v>0</v>
      </c>
      <c r="H279" s="161">
        <f t="shared" si="7"/>
        <v>0</v>
      </c>
      <c r="I279" s="12"/>
      <c r="J279" s="12"/>
    </row>
    <row r="280" spans="1:10" ht="44.25" thickBot="1" x14ac:dyDescent="0.3">
      <c r="A280" s="235" t="s">
        <v>134</v>
      </c>
      <c r="B280" s="9" t="s">
        <v>135</v>
      </c>
      <c r="C280" s="230" t="s">
        <v>9</v>
      </c>
      <c r="D280" s="230">
        <v>1</v>
      </c>
      <c r="E280" s="161"/>
      <c r="F280" s="161"/>
      <c r="G280" s="161">
        <f t="shared" si="6"/>
        <v>0</v>
      </c>
      <c r="H280" s="161">
        <f t="shared" si="7"/>
        <v>0</v>
      </c>
      <c r="I280" s="12"/>
      <c r="J280" s="12"/>
    </row>
    <row r="281" spans="1:10" ht="45" thickBot="1" x14ac:dyDescent="0.3">
      <c r="A281" s="235" t="s">
        <v>136</v>
      </c>
      <c r="B281" s="9" t="s">
        <v>137</v>
      </c>
      <c r="C281" s="230" t="s">
        <v>9</v>
      </c>
      <c r="D281" s="230">
        <v>2</v>
      </c>
      <c r="E281" s="161"/>
      <c r="F281" s="161"/>
      <c r="G281" s="161">
        <f t="shared" si="6"/>
        <v>0</v>
      </c>
      <c r="H281" s="161">
        <f t="shared" si="7"/>
        <v>0</v>
      </c>
      <c r="I281" s="12"/>
      <c r="J281" s="12"/>
    </row>
    <row r="282" spans="1:10" ht="59.25" thickBot="1" x14ac:dyDescent="0.3">
      <c r="A282" s="235" t="s">
        <v>138</v>
      </c>
      <c r="B282" s="9" t="s">
        <v>139</v>
      </c>
      <c r="C282" s="230" t="s">
        <v>9</v>
      </c>
      <c r="D282" s="230">
        <v>1</v>
      </c>
      <c r="E282" s="161"/>
      <c r="F282" s="161"/>
      <c r="G282" s="161">
        <f t="shared" si="6"/>
        <v>0</v>
      </c>
      <c r="H282" s="161">
        <f t="shared" si="7"/>
        <v>0</v>
      </c>
      <c r="I282" s="12"/>
      <c r="J282" s="12"/>
    </row>
    <row r="283" spans="1:10" ht="44.25" thickBot="1" x14ac:dyDescent="0.3">
      <c r="A283" s="235" t="s">
        <v>140</v>
      </c>
      <c r="B283" s="9" t="s">
        <v>141</v>
      </c>
      <c r="C283" s="230" t="s">
        <v>9</v>
      </c>
      <c r="D283" s="230">
        <v>3</v>
      </c>
      <c r="E283" s="161"/>
      <c r="F283" s="161"/>
      <c r="G283" s="161">
        <f t="shared" si="6"/>
        <v>0</v>
      </c>
      <c r="H283" s="161">
        <f t="shared" si="7"/>
        <v>0</v>
      </c>
      <c r="I283" s="12"/>
      <c r="J283" s="12"/>
    </row>
    <row r="284" spans="1:10" ht="44.25" thickBot="1" x14ac:dyDescent="0.3">
      <c r="A284" s="235" t="s">
        <v>142</v>
      </c>
      <c r="B284" s="9" t="s">
        <v>143</v>
      </c>
      <c r="C284" s="230" t="s">
        <v>9</v>
      </c>
      <c r="D284" s="230">
        <v>3</v>
      </c>
      <c r="E284" s="161"/>
      <c r="F284" s="161"/>
      <c r="G284" s="161">
        <f t="shared" si="6"/>
        <v>0</v>
      </c>
      <c r="H284" s="161">
        <f t="shared" si="7"/>
        <v>0</v>
      </c>
      <c r="I284" s="12"/>
      <c r="J284" s="12"/>
    </row>
    <row r="285" spans="1:10" ht="30" thickBot="1" x14ac:dyDescent="0.3">
      <c r="A285" s="235" t="s">
        <v>144</v>
      </c>
      <c r="B285" s="9" t="s">
        <v>145</v>
      </c>
      <c r="C285" s="230" t="s">
        <v>9</v>
      </c>
      <c r="D285" s="230">
        <v>1</v>
      </c>
      <c r="E285" s="161"/>
      <c r="F285" s="161"/>
      <c r="G285" s="161">
        <f t="shared" si="6"/>
        <v>0</v>
      </c>
      <c r="H285" s="161">
        <f t="shared" si="7"/>
        <v>0</v>
      </c>
      <c r="I285" s="12"/>
      <c r="J285" s="12"/>
    </row>
    <row r="286" spans="1:10" ht="30" thickBot="1" x14ac:dyDescent="0.3">
      <c r="A286" s="235" t="s">
        <v>146</v>
      </c>
      <c r="B286" s="9" t="s">
        <v>147</v>
      </c>
      <c r="C286" s="230" t="s">
        <v>9</v>
      </c>
      <c r="D286" s="230">
        <v>1</v>
      </c>
      <c r="E286" s="161"/>
      <c r="F286" s="161"/>
      <c r="G286" s="161">
        <f t="shared" si="6"/>
        <v>0</v>
      </c>
      <c r="H286" s="161">
        <f t="shared" si="7"/>
        <v>0</v>
      </c>
      <c r="I286" s="12"/>
      <c r="J286" s="12"/>
    </row>
    <row r="287" spans="1:10" ht="16.5" thickBot="1" x14ac:dyDescent="0.3">
      <c r="A287" s="309" t="s">
        <v>148</v>
      </c>
      <c r="B287" s="310"/>
      <c r="C287" s="310"/>
      <c r="D287" s="310"/>
      <c r="E287" s="311"/>
      <c r="F287" s="288">
        <f>SUM(G273:G286)</f>
        <v>0</v>
      </c>
      <c r="G287" s="289"/>
      <c r="H287" s="290"/>
      <c r="I287" s="6"/>
      <c r="J287" s="6"/>
    </row>
    <row r="288" spans="1:10" ht="15.75" customHeight="1" x14ac:dyDescent="0.25">
      <c r="A288" s="319" t="s">
        <v>149</v>
      </c>
      <c r="B288" s="320"/>
      <c r="C288" s="320"/>
      <c r="D288" s="320"/>
      <c r="E288" s="321"/>
      <c r="F288" s="316">
        <f>F290-F287</f>
        <v>0</v>
      </c>
      <c r="G288" s="317"/>
      <c r="H288" s="318"/>
      <c r="I288" s="388"/>
      <c r="J288" s="389"/>
    </row>
    <row r="289" spans="1:10" ht="15.75" thickBot="1" x14ac:dyDescent="0.3">
      <c r="A289" s="354"/>
      <c r="B289" s="355"/>
      <c r="C289" s="355"/>
      <c r="D289" s="355"/>
      <c r="E289" s="356"/>
      <c r="F289" s="325"/>
      <c r="G289" s="326"/>
      <c r="H289" s="327"/>
      <c r="I289" s="388"/>
      <c r="J289" s="389"/>
    </row>
    <row r="290" spans="1:10" ht="16.5" thickBot="1" x14ac:dyDescent="0.3">
      <c r="A290" s="309" t="s">
        <v>150</v>
      </c>
      <c r="B290" s="310"/>
      <c r="C290" s="310"/>
      <c r="D290" s="310"/>
      <c r="E290" s="311"/>
      <c r="F290" s="288">
        <f>SUM(H273:H286)</f>
        <v>0</v>
      </c>
      <c r="G290" s="289"/>
      <c r="H290" s="290"/>
      <c r="I290" s="6"/>
      <c r="J290" s="6"/>
    </row>
    <row r="291" spans="1:10" x14ac:dyDescent="0.25">
      <c r="A291" s="21"/>
    </row>
    <row r="292" spans="1:10" ht="18" x14ac:dyDescent="0.25">
      <c r="A292" s="47" t="s">
        <v>252</v>
      </c>
    </row>
    <row r="293" spans="1:10" ht="15.75" thickBot="1" x14ac:dyDescent="0.3">
      <c r="A293" s="23"/>
    </row>
    <row r="294" spans="1:10" ht="15.75" thickBot="1" x14ac:dyDescent="0.3">
      <c r="A294" s="308"/>
      <c r="B294" s="308"/>
      <c r="C294" s="234"/>
      <c r="D294" s="30"/>
      <c r="E294" s="285" t="s">
        <v>0</v>
      </c>
      <c r="F294" s="286"/>
      <c r="G294" s="286"/>
      <c r="H294" s="286"/>
      <c r="I294" s="286"/>
      <c r="J294" s="287"/>
    </row>
    <row r="295" spans="1:10" ht="36" x14ac:dyDescent="0.25">
      <c r="A295" s="294" t="s">
        <v>1</v>
      </c>
      <c r="B295" s="300" t="s">
        <v>2</v>
      </c>
      <c r="C295" s="300" t="s">
        <v>3</v>
      </c>
      <c r="D295" s="300" t="s">
        <v>4480</v>
      </c>
      <c r="E295" s="2" t="s">
        <v>4</v>
      </c>
      <c r="F295" s="2" t="s">
        <v>4</v>
      </c>
      <c r="G295" s="300" t="s">
        <v>4483</v>
      </c>
      <c r="H295" s="300" t="s">
        <v>4484</v>
      </c>
      <c r="I295" s="3" t="s">
        <v>5</v>
      </c>
      <c r="J295" s="3" t="s">
        <v>7</v>
      </c>
    </row>
    <row r="296" spans="1:10" ht="60.75" thickBot="1" x14ac:dyDescent="0.3">
      <c r="A296" s="295"/>
      <c r="B296" s="301"/>
      <c r="C296" s="301"/>
      <c r="D296" s="301"/>
      <c r="E296" s="30" t="s">
        <v>4482</v>
      </c>
      <c r="F296" s="30" t="s">
        <v>4481</v>
      </c>
      <c r="G296" s="301"/>
      <c r="H296" s="301"/>
      <c r="I296" s="4" t="s">
        <v>6</v>
      </c>
      <c r="J296" s="4" t="s">
        <v>6</v>
      </c>
    </row>
    <row r="297" spans="1:10" x14ac:dyDescent="0.25">
      <c r="A297" s="294" t="s">
        <v>151</v>
      </c>
      <c r="B297" s="415" t="s">
        <v>152</v>
      </c>
      <c r="C297" s="298" t="s">
        <v>9</v>
      </c>
      <c r="D297" s="298">
        <v>1</v>
      </c>
      <c r="E297" s="283"/>
      <c r="F297" s="283"/>
      <c r="G297" s="283">
        <f>D297*E297</f>
        <v>0</v>
      </c>
      <c r="H297" s="283">
        <f>D297*F297</f>
        <v>0</v>
      </c>
      <c r="I297" s="344"/>
      <c r="J297" s="344"/>
    </row>
    <row r="298" spans="1:10" ht="15.75" thickBot="1" x14ac:dyDescent="0.3">
      <c r="A298" s="295"/>
      <c r="B298" s="417"/>
      <c r="C298" s="299"/>
      <c r="D298" s="299"/>
      <c r="E298" s="284"/>
      <c r="F298" s="284"/>
      <c r="G298" s="284"/>
      <c r="H298" s="284"/>
      <c r="I298" s="346"/>
      <c r="J298" s="346"/>
    </row>
    <row r="299" spans="1:10" ht="15.75" thickBot="1" x14ac:dyDescent="0.3">
      <c r="A299" s="235" t="s">
        <v>153</v>
      </c>
      <c r="B299" s="9" t="s">
        <v>154</v>
      </c>
      <c r="C299" s="230" t="s">
        <v>9</v>
      </c>
      <c r="D299" s="230">
        <v>1</v>
      </c>
      <c r="E299" s="161"/>
      <c r="F299" s="161"/>
      <c r="G299" s="161">
        <f>D299*E299</f>
        <v>0</v>
      </c>
      <c r="H299" s="161">
        <f>D299*F299</f>
        <v>0</v>
      </c>
      <c r="I299" s="12"/>
      <c r="J299" s="12"/>
    </row>
    <row r="300" spans="1:10" ht="45" thickBot="1" x14ac:dyDescent="0.3">
      <c r="A300" s="235" t="s">
        <v>155</v>
      </c>
      <c r="B300" s="9" t="s">
        <v>156</v>
      </c>
      <c r="C300" s="230" t="s">
        <v>14</v>
      </c>
      <c r="D300" s="230">
        <v>1</v>
      </c>
      <c r="E300" s="161"/>
      <c r="F300" s="161"/>
      <c r="G300" s="161">
        <f t="shared" ref="G300:G315" si="8">D300*E300</f>
        <v>0</v>
      </c>
      <c r="H300" s="161">
        <f t="shared" ref="H300:H315" si="9">D300*F300</f>
        <v>0</v>
      </c>
      <c r="I300" s="12"/>
      <c r="J300" s="12"/>
    </row>
    <row r="301" spans="1:10" ht="30.75" thickBot="1" x14ac:dyDescent="0.3">
      <c r="A301" s="235" t="s">
        <v>157</v>
      </c>
      <c r="B301" s="9" t="s">
        <v>158</v>
      </c>
      <c r="C301" s="230" t="s">
        <v>14</v>
      </c>
      <c r="D301" s="230">
        <v>2</v>
      </c>
      <c r="E301" s="161"/>
      <c r="F301" s="161"/>
      <c r="G301" s="161">
        <f t="shared" si="8"/>
        <v>0</v>
      </c>
      <c r="H301" s="161">
        <f t="shared" si="9"/>
        <v>0</v>
      </c>
      <c r="I301" s="12"/>
      <c r="J301" s="12"/>
    </row>
    <row r="302" spans="1:10" ht="30.75" thickBot="1" x14ac:dyDescent="0.3">
      <c r="A302" s="235" t="s">
        <v>159</v>
      </c>
      <c r="B302" s="9" t="s">
        <v>160</v>
      </c>
      <c r="C302" s="230" t="s">
        <v>14</v>
      </c>
      <c r="D302" s="230">
        <v>1</v>
      </c>
      <c r="E302" s="161"/>
      <c r="F302" s="161"/>
      <c r="G302" s="161">
        <f t="shared" si="8"/>
        <v>0</v>
      </c>
      <c r="H302" s="161">
        <f t="shared" si="9"/>
        <v>0</v>
      </c>
      <c r="I302" s="12"/>
      <c r="J302" s="12"/>
    </row>
    <row r="303" spans="1:10" ht="15.75" thickBot="1" x14ac:dyDescent="0.3">
      <c r="A303" s="235" t="s">
        <v>161</v>
      </c>
      <c r="B303" s="9" t="s">
        <v>162</v>
      </c>
      <c r="C303" s="230" t="s">
        <v>14</v>
      </c>
      <c r="D303" s="230">
        <v>3</v>
      </c>
      <c r="E303" s="161"/>
      <c r="F303" s="161"/>
      <c r="G303" s="161">
        <f t="shared" si="8"/>
        <v>0</v>
      </c>
      <c r="H303" s="161">
        <f t="shared" si="9"/>
        <v>0</v>
      </c>
      <c r="I303" s="12"/>
      <c r="J303" s="12"/>
    </row>
    <row r="304" spans="1:10" ht="15.75" thickBot="1" x14ac:dyDescent="0.3">
      <c r="A304" s="235" t="s">
        <v>163</v>
      </c>
      <c r="B304" s="9" t="s">
        <v>164</v>
      </c>
      <c r="C304" s="230" t="s">
        <v>14</v>
      </c>
      <c r="D304" s="230">
        <v>3</v>
      </c>
      <c r="E304" s="161"/>
      <c r="F304" s="161"/>
      <c r="G304" s="161">
        <f t="shared" si="8"/>
        <v>0</v>
      </c>
      <c r="H304" s="161">
        <f t="shared" si="9"/>
        <v>0</v>
      </c>
      <c r="I304" s="12"/>
      <c r="J304" s="12"/>
    </row>
    <row r="305" spans="1:10" ht="15.75" thickBot="1" x14ac:dyDescent="0.3">
      <c r="A305" s="235" t="s">
        <v>165</v>
      </c>
      <c r="B305" s="9" t="s">
        <v>166</v>
      </c>
      <c r="C305" s="230" t="s">
        <v>14</v>
      </c>
      <c r="D305" s="230">
        <v>1</v>
      </c>
      <c r="E305" s="161"/>
      <c r="F305" s="161"/>
      <c r="G305" s="161">
        <f t="shared" si="8"/>
        <v>0</v>
      </c>
      <c r="H305" s="161">
        <f t="shared" si="9"/>
        <v>0</v>
      </c>
      <c r="I305" s="12"/>
      <c r="J305" s="12"/>
    </row>
    <row r="306" spans="1:10" ht="30.75" thickBot="1" x14ac:dyDescent="0.3">
      <c r="A306" s="235" t="s">
        <v>167</v>
      </c>
      <c r="B306" s="9" t="s">
        <v>168</v>
      </c>
      <c r="C306" s="230" t="s">
        <v>14</v>
      </c>
      <c r="D306" s="230">
        <v>1</v>
      </c>
      <c r="E306" s="161"/>
      <c r="F306" s="161"/>
      <c r="G306" s="161">
        <f t="shared" si="8"/>
        <v>0</v>
      </c>
      <c r="H306" s="161">
        <f t="shared" si="9"/>
        <v>0</v>
      </c>
      <c r="I306" s="12"/>
      <c r="J306" s="12"/>
    </row>
    <row r="307" spans="1:10" ht="30" thickBot="1" x14ac:dyDescent="0.3">
      <c r="A307" s="235" t="s">
        <v>169</v>
      </c>
      <c r="B307" s="9" t="s">
        <v>170</v>
      </c>
      <c r="C307" s="230" t="s">
        <v>9</v>
      </c>
      <c r="D307" s="230">
        <v>1</v>
      </c>
      <c r="E307" s="161"/>
      <c r="F307" s="161"/>
      <c r="G307" s="161">
        <f t="shared" si="8"/>
        <v>0</v>
      </c>
      <c r="H307" s="161">
        <f t="shared" si="9"/>
        <v>0</v>
      </c>
      <c r="I307" s="12"/>
      <c r="J307" s="12"/>
    </row>
    <row r="308" spans="1:10" ht="44.25" thickBot="1" x14ac:dyDescent="0.3">
      <c r="A308" s="235" t="s">
        <v>171</v>
      </c>
      <c r="B308" s="9" t="s">
        <v>172</v>
      </c>
      <c r="C308" s="230" t="s">
        <v>9</v>
      </c>
      <c r="D308" s="230">
        <v>1</v>
      </c>
      <c r="E308" s="161"/>
      <c r="F308" s="161"/>
      <c r="G308" s="161">
        <f t="shared" si="8"/>
        <v>0</v>
      </c>
      <c r="H308" s="161">
        <f t="shared" si="9"/>
        <v>0</v>
      </c>
      <c r="I308" s="12"/>
      <c r="J308" s="12"/>
    </row>
    <row r="309" spans="1:10" ht="45" thickBot="1" x14ac:dyDescent="0.3">
      <c r="A309" s="235" t="s">
        <v>173</v>
      </c>
      <c r="B309" s="9" t="s">
        <v>174</v>
      </c>
      <c r="C309" s="230" t="s">
        <v>9</v>
      </c>
      <c r="D309" s="230">
        <v>2</v>
      </c>
      <c r="E309" s="161"/>
      <c r="F309" s="161"/>
      <c r="G309" s="161">
        <f t="shared" si="8"/>
        <v>0</v>
      </c>
      <c r="H309" s="161">
        <f t="shared" si="9"/>
        <v>0</v>
      </c>
      <c r="I309" s="12"/>
      <c r="J309" s="12"/>
    </row>
    <row r="310" spans="1:10" ht="59.25" thickBot="1" x14ac:dyDescent="0.3">
      <c r="A310" s="235" t="s">
        <v>175</v>
      </c>
      <c r="B310" s="9" t="s">
        <v>176</v>
      </c>
      <c r="C310" s="230" t="s">
        <v>9</v>
      </c>
      <c r="D310" s="230">
        <v>1</v>
      </c>
      <c r="E310" s="161"/>
      <c r="F310" s="161"/>
      <c r="G310" s="161">
        <f t="shared" si="8"/>
        <v>0</v>
      </c>
      <c r="H310" s="161">
        <f t="shared" si="9"/>
        <v>0</v>
      </c>
      <c r="I310" s="12"/>
      <c r="J310" s="12"/>
    </row>
    <row r="311" spans="1:10" ht="44.25" thickBot="1" x14ac:dyDescent="0.3">
      <c r="A311" s="235" t="s">
        <v>177</v>
      </c>
      <c r="B311" s="9" t="s">
        <v>178</v>
      </c>
      <c r="C311" s="230" t="s">
        <v>9</v>
      </c>
      <c r="D311" s="230">
        <v>3</v>
      </c>
      <c r="E311" s="161"/>
      <c r="F311" s="161"/>
      <c r="G311" s="161">
        <f t="shared" si="8"/>
        <v>0</v>
      </c>
      <c r="H311" s="161">
        <f t="shared" si="9"/>
        <v>0</v>
      </c>
      <c r="I311" s="12"/>
      <c r="J311" s="12"/>
    </row>
    <row r="312" spans="1:10" ht="44.25" thickBot="1" x14ac:dyDescent="0.3">
      <c r="A312" s="235" t="s">
        <v>179</v>
      </c>
      <c r="B312" s="9" t="s">
        <v>180</v>
      </c>
      <c r="C312" s="230" t="s">
        <v>9</v>
      </c>
      <c r="D312" s="230">
        <v>3</v>
      </c>
      <c r="E312" s="161"/>
      <c r="F312" s="161"/>
      <c r="G312" s="161">
        <f t="shared" si="8"/>
        <v>0</v>
      </c>
      <c r="H312" s="161">
        <f t="shared" si="9"/>
        <v>0</v>
      </c>
      <c r="I312" s="12"/>
      <c r="J312" s="12"/>
    </row>
    <row r="313" spans="1:10" ht="30" thickBot="1" x14ac:dyDescent="0.3">
      <c r="A313" s="235" t="s">
        <v>181</v>
      </c>
      <c r="B313" s="9" t="s">
        <v>182</v>
      </c>
      <c r="C313" s="230" t="s">
        <v>9</v>
      </c>
      <c r="D313" s="230">
        <v>1</v>
      </c>
      <c r="E313" s="161"/>
      <c r="F313" s="161"/>
      <c r="G313" s="161">
        <f t="shared" si="8"/>
        <v>0</v>
      </c>
      <c r="H313" s="161">
        <f t="shared" si="9"/>
        <v>0</v>
      </c>
      <c r="I313" s="12"/>
      <c r="J313" s="12"/>
    </row>
    <row r="314" spans="1:10" ht="30" thickBot="1" x14ac:dyDescent="0.3">
      <c r="A314" s="235" t="s">
        <v>183</v>
      </c>
      <c r="B314" s="9" t="s">
        <v>184</v>
      </c>
      <c r="C314" s="230" t="s">
        <v>9</v>
      </c>
      <c r="D314" s="230">
        <v>1</v>
      </c>
      <c r="E314" s="161"/>
      <c r="F314" s="161"/>
      <c r="G314" s="161">
        <f t="shared" si="8"/>
        <v>0</v>
      </c>
      <c r="H314" s="161">
        <f t="shared" si="9"/>
        <v>0</v>
      </c>
      <c r="I314" s="12"/>
      <c r="J314" s="12"/>
    </row>
    <row r="315" spans="1:10" ht="30.75" thickBot="1" x14ac:dyDescent="0.3">
      <c r="A315" s="235" t="s">
        <v>185</v>
      </c>
      <c r="B315" s="9" t="s">
        <v>186</v>
      </c>
      <c r="C315" s="230" t="s">
        <v>9</v>
      </c>
      <c r="D315" s="230">
        <v>1</v>
      </c>
      <c r="E315" s="161"/>
      <c r="F315" s="161"/>
      <c r="G315" s="161">
        <f t="shared" si="8"/>
        <v>0</v>
      </c>
      <c r="H315" s="161">
        <f t="shared" si="9"/>
        <v>0</v>
      </c>
      <c r="I315" s="12"/>
      <c r="J315" s="12"/>
    </row>
    <row r="316" spans="1:10" ht="16.5" thickBot="1" x14ac:dyDescent="0.3">
      <c r="A316" s="309" t="s">
        <v>187</v>
      </c>
      <c r="B316" s="310"/>
      <c r="C316" s="310"/>
      <c r="D316" s="310"/>
      <c r="E316" s="311"/>
      <c r="F316" s="288">
        <f>SUM(G297:G315)</f>
        <v>0</v>
      </c>
      <c r="G316" s="289"/>
      <c r="H316" s="290"/>
      <c r="I316" s="6"/>
      <c r="J316" s="6"/>
    </row>
    <row r="317" spans="1:10" ht="15.75" customHeight="1" x14ac:dyDescent="0.25">
      <c r="A317" s="319" t="s">
        <v>188</v>
      </c>
      <c r="B317" s="320"/>
      <c r="C317" s="320"/>
      <c r="D317" s="320"/>
      <c r="E317" s="321"/>
      <c r="F317" s="316">
        <f>F319-F316</f>
        <v>0</v>
      </c>
      <c r="G317" s="317"/>
      <c r="H317" s="318"/>
      <c r="I317" s="388"/>
      <c r="J317" s="389"/>
    </row>
    <row r="318" spans="1:10" ht="15.75" thickBot="1" x14ac:dyDescent="0.3">
      <c r="A318" s="354"/>
      <c r="B318" s="355"/>
      <c r="C318" s="355"/>
      <c r="D318" s="355"/>
      <c r="E318" s="356"/>
      <c r="F318" s="325"/>
      <c r="G318" s="326"/>
      <c r="H318" s="327"/>
      <c r="I318" s="388"/>
      <c r="J318" s="389"/>
    </row>
    <row r="319" spans="1:10" ht="16.5" thickBot="1" x14ac:dyDescent="0.3">
      <c r="A319" s="309" t="s">
        <v>189</v>
      </c>
      <c r="B319" s="310"/>
      <c r="C319" s="310"/>
      <c r="D319" s="310"/>
      <c r="E319" s="311"/>
      <c r="F319" s="288">
        <f>SUM(H297:H315)</f>
        <v>0</v>
      </c>
      <c r="G319" s="289"/>
      <c r="H319" s="290"/>
      <c r="I319" s="6"/>
      <c r="J319" s="6"/>
    </row>
    <row r="320" spans="1:10" x14ac:dyDescent="0.25">
      <c r="A320" s="20"/>
    </row>
    <row r="322" spans="1:10" x14ac:dyDescent="0.25">
      <c r="A322" s="22"/>
    </row>
    <row r="323" spans="1:10" ht="18" x14ac:dyDescent="0.25">
      <c r="A323" s="47" t="s">
        <v>253</v>
      </c>
    </row>
    <row r="324" spans="1:10" ht="15.75" thickBot="1" x14ac:dyDescent="0.3">
      <c r="A324" s="23"/>
    </row>
    <row r="325" spans="1:10" ht="15.75" thickBot="1" x14ac:dyDescent="0.3">
      <c r="A325" s="308"/>
      <c r="B325" s="308"/>
      <c r="C325" s="234"/>
      <c r="D325" s="30"/>
      <c r="E325" s="285" t="s">
        <v>0</v>
      </c>
      <c r="F325" s="286"/>
      <c r="G325" s="286"/>
      <c r="H325" s="286"/>
      <c r="I325" s="286"/>
      <c r="J325" s="287"/>
    </row>
    <row r="326" spans="1:10" ht="36" x14ac:dyDescent="0.25">
      <c r="A326" s="294" t="s">
        <v>1</v>
      </c>
      <c r="B326" s="300" t="s">
        <v>2</v>
      </c>
      <c r="C326" s="300" t="s">
        <v>3</v>
      </c>
      <c r="D326" s="300" t="s">
        <v>4480</v>
      </c>
      <c r="E326" s="2" t="s">
        <v>4</v>
      </c>
      <c r="F326" s="2" t="s">
        <v>4</v>
      </c>
      <c r="G326" s="300" t="s">
        <v>4483</v>
      </c>
      <c r="H326" s="300" t="s">
        <v>4484</v>
      </c>
      <c r="I326" s="3" t="s">
        <v>5</v>
      </c>
      <c r="J326" s="3" t="s">
        <v>7</v>
      </c>
    </row>
    <row r="327" spans="1:10" ht="60.75" thickBot="1" x14ac:dyDescent="0.3">
      <c r="A327" s="295"/>
      <c r="B327" s="301"/>
      <c r="C327" s="301"/>
      <c r="D327" s="301"/>
      <c r="E327" s="30" t="s">
        <v>4482</v>
      </c>
      <c r="F327" s="30" t="s">
        <v>4481</v>
      </c>
      <c r="G327" s="301"/>
      <c r="H327" s="301"/>
      <c r="I327" s="4" t="s">
        <v>6</v>
      </c>
      <c r="J327" s="4" t="s">
        <v>6</v>
      </c>
    </row>
    <row r="328" spans="1:10" x14ac:dyDescent="0.25">
      <c r="A328" s="294" t="s">
        <v>190</v>
      </c>
      <c r="B328" s="415" t="s">
        <v>191</v>
      </c>
      <c r="C328" s="298" t="s">
        <v>9</v>
      </c>
      <c r="D328" s="298">
        <v>1</v>
      </c>
      <c r="E328" s="283"/>
      <c r="F328" s="283"/>
      <c r="G328" s="283">
        <f>D328*E328</f>
        <v>0</v>
      </c>
      <c r="H328" s="283">
        <f>D328*F328</f>
        <v>0</v>
      </c>
      <c r="I328" s="344"/>
      <c r="J328" s="344"/>
    </row>
    <row r="329" spans="1:10" ht="15.75" thickBot="1" x14ac:dyDescent="0.3">
      <c r="A329" s="295"/>
      <c r="B329" s="417"/>
      <c r="C329" s="299"/>
      <c r="D329" s="299"/>
      <c r="E329" s="284"/>
      <c r="F329" s="284"/>
      <c r="G329" s="284"/>
      <c r="H329" s="284"/>
      <c r="I329" s="346"/>
      <c r="J329" s="346"/>
    </row>
    <row r="330" spans="1:10" ht="15.75" thickBot="1" x14ac:dyDescent="0.3">
      <c r="A330" s="235" t="s">
        <v>192</v>
      </c>
      <c r="B330" s="9" t="s">
        <v>193</v>
      </c>
      <c r="C330" s="230" t="s">
        <v>9</v>
      </c>
      <c r="D330" s="230">
        <v>1</v>
      </c>
      <c r="E330" s="161"/>
      <c r="F330" s="161"/>
      <c r="G330" s="161">
        <f t="shared" ref="G330:G345" si="10">D330*E330</f>
        <v>0</v>
      </c>
      <c r="H330" s="161">
        <f>D330*F330</f>
        <v>0</v>
      </c>
      <c r="I330" s="12"/>
      <c r="J330" s="12"/>
    </row>
    <row r="331" spans="1:10" ht="45" thickBot="1" x14ac:dyDescent="0.3">
      <c r="A331" s="235" t="s">
        <v>194</v>
      </c>
      <c r="B331" s="9" t="s">
        <v>195</v>
      </c>
      <c r="C331" s="230" t="s">
        <v>14</v>
      </c>
      <c r="D331" s="230">
        <v>1</v>
      </c>
      <c r="E331" s="161"/>
      <c r="F331" s="161"/>
      <c r="G331" s="161">
        <f t="shared" si="10"/>
        <v>0</v>
      </c>
      <c r="H331" s="161">
        <f t="shared" ref="H331:H345" si="11">D331*F331</f>
        <v>0</v>
      </c>
      <c r="I331" s="12"/>
      <c r="J331" s="12"/>
    </row>
    <row r="332" spans="1:10" ht="30.75" thickBot="1" x14ac:dyDescent="0.3">
      <c r="A332" s="235" t="s">
        <v>196</v>
      </c>
      <c r="B332" s="9" t="s">
        <v>197</v>
      </c>
      <c r="C332" s="230" t="s">
        <v>14</v>
      </c>
      <c r="D332" s="230">
        <v>2</v>
      </c>
      <c r="E332" s="161"/>
      <c r="F332" s="161"/>
      <c r="G332" s="161">
        <f t="shared" si="10"/>
        <v>0</v>
      </c>
      <c r="H332" s="161">
        <f t="shared" si="11"/>
        <v>0</v>
      </c>
      <c r="I332" s="12"/>
      <c r="J332" s="12"/>
    </row>
    <row r="333" spans="1:10" ht="30.75" thickBot="1" x14ac:dyDescent="0.3">
      <c r="A333" s="235" t="s">
        <v>198</v>
      </c>
      <c r="B333" s="9" t="s">
        <v>199</v>
      </c>
      <c r="C333" s="230" t="s">
        <v>14</v>
      </c>
      <c r="D333" s="230">
        <v>1</v>
      </c>
      <c r="E333" s="161"/>
      <c r="F333" s="161"/>
      <c r="G333" s="161">
        <f t="shared" si="10"/>
        <v>0</v>
      </c>
      <c r="H333" s="161">
        <f t="shared" si="11"/>
        <v>0</v>
      </c>
      <c r="I333" s="12"/>
      <c r="J333" s="12"/>
    </row>
    <row r="334" spans="1:10" ht="15.75" thickBot="1" x14ac:dyDescent="0.3">
      <c r="A334" s="235" t="s">
        <v>200</v>
      </c>
      <c r="B334" s="9" t="s">
        <v>201</v>
      </c>
      <c r="C334" s="230" t="s">
        <v>14</v>
      </c>
      <c r="D334" s="230">
        <v>3</v>
      </c>
      <c r="E334" s="161"/>
      <c r="F334" s="161"/>
      <c r="G334" s="161">
        <f t="shared" si="10"/>
        <v>0</v>
      </c>
      <c r="H334" s="161">
        <f t="shared" si="11"/>
        <v>0</v>
      </c>
      <c r="I334" s="12"/>
      <c r="J334" s="12"/>
    </row>
    <row r="335" spans="1:10" ht="15.75" thickBot="1" x14ac:dyDescent="0.3">
      <c r="A335" s="235" t="s">
        <v>202</v>
      </c>
      <c r="B335" s="9" t="s">
        <v>203</v>
      </c>
      <c r="C335" s="230" t="s">
        <v>14</v>
      </c>
      <c r="D335" s="230">
        <v>3</v>
      </c>
      <c r="E335" s="161"/>
      <c r="F335" s="161"/>
      <c r="G335" s="161">
        <f t="shared" si="10"/>
        <v>0</v>
      </c>
      <c r="H335" s="161">
        <f t="shared" si="11"/>
        <v>0</v>
      </c>
      <c r="I335" s="12"/>
      <c r="J335" s="12"/>
    </row>
    <row r="336" spans="1:10" ht="15.75" thickBot="1" x14ac:dyDescent="0.3">
      <c r="A336" s="235" t="s">
        <v>204</v>
      </c>
      <c r="B336" s="9" t="s">
        <v>205</v>
      </c>
      <c r="C336" s="230" t="s">
        <v>14</v>
      </c>
      <c r="D336" s="230">
        <v>1</v>
      </c>
      <c r="E336" s="161"/>
      <c r="F336" s="161"/>
      <c r="G336" s="161">
        <f t="shared" si="10"/>
        <v>0</v>
      </c>
      <c r="H336" s="161">
        <f t="shared" si="11"/>
        <v>0</v>
      </c>
      <c r="I336" s="12"/>
      <c r="J336" s="12"/>
    </row>
    <row r="337" spans="1:10" ht="30.75" thickBot="1" x14ac:dyDescent="0.3">
      <c r="A337" s="235" t="s">
        <v>206</v>
      </c>
      <c r="B337" s="9" t="s">
        <v>207</v>
      </c>
      <c r="C337" s="230" t="s">
        <v>14</v>
      </c>
      <c r="D337" s="230">
        <v>1</v>
      </c>
      <c r="E337" s="161"/>
      <c r="F337" s="161"/>
      <c r="G337" s="161">
        <f t="shared" si="10"/>
        <v>0</v>
      </c>
      <c r="H337" s="161">
        <f t="shared" si="11"/>
        <v>0</v>
      </c>
      <c r="I337" s="12"/>
      <c r="J337" s="12"/>
    </row>
    <row r="338" spans="1:10" ht="30.75" thickBot="1" x14ac:dyDescent="0.3">
      <c r="A338" s="235" t="s">
        <v>208</v>
      </c>
      <c r="B338" s="9" t="s">
        <v>209</v>
      </c>
      <c r="C338" s="230" t="s">
        <v>9</v>
      </c>
      <c r="D338" s="230">
        <v>1</v>
      </c>
      <c r="E338" s="161"/>
      <c r="F338" s="161"/>
      <c r="G338" s="161">
        <f t="shared" si="10"/>
        <v>0</v>
      </c>
      <c r="H338" s="161">
        <f t="shared" si="11"/>
        <v>0</v>
      </c>
      <c r="I338" s="12"/>
      <c r="J338" s="12"/>
    </row>
    <row r="339" spans="1:10" ht="44.25" thickBot="1" x14ac:dyDescent="0.3">
      <c r="A339" s="235" t="s">
        <v>210</v>
      </c>
      <c r="B339" s="9" t="s">
        <v>211</v>
      </c>
      <c r="C339" s="230" t="s">
        <v>9</v>
      </c>
      <c r="D339" s="230">
        <v>1</v>
      </c>
      <c r="E339" s="161"/>
      <c r="F339" s="161"/>
      <c r="G339" s="161">
        <f t="shared" si="10"/>
        <v>0</v>
      </c>
      <c r="H339" s="161">
        <f t="shared" si="11"/>
        <v>0</v>
      </c>
      <c r="I339" s="12"/>
      <c r="J339" s="12"/>
    </row>
    <row r="340" spans="1:10" ht="45" thickBot="1" x14ac:dyDescent="0.3">
      <c r="A340" s="235" t="s">
        <v>212</v>
      </c>
      <c r="B340" s="9" t="s">
        <v>213</v>
      </c>
      <c r="C340" s="230" t="s">
        <v>9</v>
      </c>
      <c r="D340" s="230">
        <v>2</v>
      </c>
      <c r="E340" s="161"/>
      <c r="F340" s="161"/>
      <c r="G340" s="161">
        <f t="shared" si="10"/>
        <v>0</v>
      </c>
      <c r="H340" s="161">
        <f t="shared" si="11"/>
        <v>0</v>
      </c>
      <c r="I340" s="12"/>
      <c r="J340" s="12"/>
    </row>
    <row r="341" spans="1:10" ht="59.25" thickBot="1" x14ac:dyDescent="0.3">
      <c r="A341" s="235" t="s">
        <v>214</v>
      </c>
      <c r="B341" s="9" t="s">
        <v>215</v>
      </c>
      <c r="C341" s="230" t="s">
        <v>9</v>
      </c>
      <c r="D341" s="230">
        <v>1</v>
      </c>
      <c r="E341" s="161"/>
      <c r="F341" s="161"/>
      <c r="G341" s="161">
        <f t="shared" si="10"/>
        <v>0</v>
      </c>
      <c r="H341" s="161">
        <f t="shared" si="11"/>
        <v>0</v>
      </c>
      <c r="I341" s="12"/>
      <c r="J341" s="12"/>
    </row>
    <row r="342" spans="1:10" ht="44.25" thickBot="1" x14ac:dyDescent="0.3">
      <c r="A342" s="235" t="s">
        <v>216</v>
      </c>
      <c r="B342" s="9" t="s">
        <v>217</v>
      </c>
      <c r="C342" s="230" t="s">
        <v>9</v>
      </c>
      <c r="D342" s="230">
        <v>3</v>
      </c>
      <c r="E342" s="161"/>
      <c r="F342" s="161"/>
      <c r="G342" s="161">
        <f t="shared" si="10"/>
        <v>0</v>
      </c>
      <c r="H342" s="161">
        <f t="shared" si="11"/>
        <v>0</v>
      </c>
      <c r="I342" s="12"/>
      <c r="J342" s="12"/>
    </row>
    <row r="343" spans="1:10" ht="44.25" thickBot="1" x14ac:dyDescent="0.3">
      <c r="A343" s="235" t="s">
        <v>218</v>
      </c>
      <c r="B343" s="9" t="s">
        <v>219</v>
      </c>
      <c r="C343" s="230" t="s">
        <v>9</v>
      </c>
      <c r="D343" s="230">
        <v>3</v>
      </c>
      <c r="E343" s="161"/>
      <c r="F343" s="161"/>
      <c r="G343" s="161">
        <f t="shared" si="10"/>
        <v>0</v>
      </c>
      <c r="H343" s="161">
        <f t="shared" si="11"/>
        <v>0</v>
      </c>
      <c r="I343" s="12"/>
      <c r="J343" s="12"/>
    </row>
    <row r="344" spans="1:10" ht="30" thickBot="1" x14ac:dyDescent="0.3">
      <c r="A344" s="235" t="s">
        <v>220</v>
      </c>
      <c r="B344" s="9" t="s">
        <v>221</v>
      </c>
      <c r="C344" s="230" t="s">
        <v>9</v>
      </c>
      <c r="D344" s="230">
        <v>1</v>
      </c>
      <c r="E344" s="161"/>
      <c r="F344" s="161"/>
      <c r="G344" s="161">
        <f t="shared" si="10"/>
        <v>0</v>
      </c>
      <c r="H344" s="161">
        <f t="shared" si="11"/>
        <v>0</v>
      </c>
      <c r="I344" s="12"/>
      <c r="J344" s="12"/>
    </row>
    <row r="345" spans="1:10" ht="30" thickBot="1" x14ac:dyDescent="0.3">
      <c r="A345" s="235" t="s">
        <v>222</v>
      </c>
      <c r="B345" s="9" t="s">
        <v>223</v>
      </c>
      <c r="C345" s="230" t="s">
        <v>9</v>
      </c>
      <c r="D345" s="230">
        <v>1</v>
      </c>
      <c r="E345" s="161"/>
      <c r="F345" s="161"/>
      <c r="G345" s="161">
        <f t="shared" si="10"/>
        <v>0</v>
      </c>
      <c r="H345" s="161">
        <f t="shared" si="11"/>
        <v>0</v>
      </c>
      <c r="I345" s="12"/>
      <c r="J345" s="12"/>
    </row>
    <row r="346" spans="1:10" ht="16.5" thickBot="1" x14ac:dyDescent="0.3">
      <c r="A346" s="309" t="s">
        <v>224</v>
      </c>
      <c r="B346" s="310"/>
      <c r="C346" s="310"/>
      <c r="D346" s="310"/>
      <c r="E346" s="311"/>
      <c r="F346" s="288">
        <f>SUM(G328:G345)</f>
        <v>0</v>
      </c>
      <c r="G346" s="289"/>
      <c r="H346" s="290"/>
      <c r="I346" s="6"/>
      <c r="J346" s="6"/>
    </row>
    <row r="347" spans="1:10" ht="15.75" customHeight="1" x14ac:dyDescent="0.25">
      <c r="A347" s="319" t="s">
        <v>225</v>
      </c>
      <c r="B347" s="320"/>
      <c r="C347" s="320"/>
      <c r="D347" s="320"/>
      <c r="E347" s="321"/>
      <c r="F347" s="316">
        <f>F349-F346</f>
        <v>0</v>
      </c>
      <c r="G347" s="317"/>
      <c r="H347" s="318"/>
      <c r="I347" s="388"/>
      <c r="J347" s="389"/>
    </row>
    <row r="348" spans="1:10" ht="15.75" thickBot="1" x14ac:dyDescent="0.3">
      <c r="A348" s="354"/>
      <c r="B348" s="355"/>
      <c r="C348" s="355"/>
      <c r="D348" s="355"/>
      <c r="E348" s="356"/>
      <c r="F348" s="325"/>
      <c r="G348" s="326"/>
      <c r="H348" s="327"/>
      <c r="I348" s="388"/>
      <c r="J348" s="389"/>
    </row>
    <row r="349" spans="1:10" ht="16.5" thickBot="1" x14ac:dyDescent="0.3">
      <c r="A349" s="309" t="s">
        <v>226</v>
      </c>
      <c r="B349" s="310"/>
      <c r="C349" s="310"/>
      <c r="D349" s="310"/>
      <c r="E349" s="311"/>
      <c r="F349" s="288">
        <f>SUM(H328:H345)</f>
        <v>0</v>
      </c>
      <c r="G349" s="289"/>
      <c r="H349" s="290"/>
      <c r="I349" s="6"/>
      <c r="J349" s="6"/>
    </row>
    <row r="350" spans="1:10" x14ac:dyDescent="0.25">
      <c r="A350" s="23"/>
    </row>
    <row r="352" spans="1:10" x14ac:dyDescent="0.25">
      <c r="A352" s="23"/>
    </row>
    <row r="353" spans="1:10" ht="18" x14ac:dyDescent="0.25">
      <c r="A353" s="47" t="s">
        <v>254</v>
      </c>
    </row>
    <row r="354" spans="1:10" ht="15.75" thickBot="1" x14ac:dyDescent="0.3">
      <c r="A354" s="23"/>
    </row>
    <row r="355" spans="1:10" ht="15.75" thickBot="1" x14ac:dyDescent="0.3">
      <c r="A355" s="308"/>
      <c r="B355" s="308"/>
      <c r="C355" s="234"/>
      <c r="D355" s="30"/>
      <c r="E355" s="285" t="s">
        <v>0</v>
      </c>
      <c r="F355" s="286"/>
      <c r="G355" s="286"/>
      <c r="H355" s="286"/>
      <c r="I355" s="286"/>
      <c r="J355" s="287"/>
    </row>
    <row r="356" spans="1:10" ht="36" x14ac:dyDescent="0.25">
      <c r="A356" s="294" t="s">
        <v>1</v>
      </c>
      <c r="B356" s="300" t="s">
        <v>2</v>
      </c>
      <c r="C356" s="300" t="s">
        <v>3</v>
      </c>
      <c r="D356" s="300" t="s">
        <v>4480</v>
      </c>
      <c r="E356" s="2" t="s">
        <v>4</v>
      </c>
      <c r="F356" s="2" t="s">
        <v>4</v>
      </c>
      <c r="G356" s="300" t="s">
        <v>4483</v>
      </c>
      <c r="H356" s="300" t="s">
        <v>4484</v>
      </c>
      <c r="I356" s="3" t="s">
        <v>5</v>
      </c>
      <c r="J356" s="3" t="s">
        <v>7</v>
      </c>
    </row>
    <row r="357" spans="1:10" ht="60.75" thickBot="1" x14ac:dyDescent="0.3">
      <c r="A357" s="295"/>
      <c r="B357" s="301"/>
      <c r="C357" s="301"/>
      <c r="D357" s="301"/>
      <c r="E357" s="30" t="s">
        <v>4482</v>
      </c>
      <c r="F357" s="30" t="s">
        <v>4481</v>
      </c>
      <c r="G357" s="301"/>
      <c r="H357" s="301"/>
      <c r="I357" s="4" t="s">
        <v>6</v>
      </c>
      <c r="J357" s="4" t="s">
        <v>6</v>
      </c>
    </row>
    <row r="358" spans="1:10" ht="30.75" thickBot="1" x14ac:dyDescent="0.3">
      <c r="A358" s="235" t="s">
        <v>227</v>
      </c>
      <c r="B358" s="9" t="s">
        <v>228</v>
      </c>
      <c r="C358" s="230" t="s">
        <v>14</v>
      </c>
      <c r="D358" s="230">
        <v>1</v>
      </c>
      <c r="E358" s="161"/>
      <c r="F358" s="161"/>
      <c r="G358" s="161">
        <f>D358*E358</f>
        <v>0</v>
      </c>
      <c r="H358" s="161">
        <f>D358*F358</f>
        <v>0</v>
      </c>
      <c r="I358" s="12"/>
      <c r="J358" s="12"/>
    </row>
    <row r="359" spans="1:10" ht="15.75" thickBot="1" x14ac:dyDescent="0.3">
      <c r="A359" s="235" t="s">
        <v>229</v>
      </c>
      <c r="B359" s="9" t="s">
        <v>230</v>
      </c>
      <c r="C359" s="230" t="s">
        <v>14</v>
      </c>
      <c r="D359" s="230">
        <v>1</v>
      </c>
      <c r="E359" s="161"/>
      <c r="F359" s="161"/>
      <c r="G359" s="161">
        <f t="shared" ref="G359:G366" si="12">D359*E359</f>
        <v>0</v>
      </c>
      <c r="H359" s="161">
        <f t="shared" ref="H359:H366" si="13">D359*F359</f>
        <v>0</v>
      </c>
      <c r="I359" s="12"/>
      <c r="J359" s="12"/>
    </row>
    <row r="360" spans="1:10" ht="15.75" thickBot="1" x14ac:dyDescent="0.3">
      <c r="A360" s="235" t="s">
        <v>231</v>
      </c>
      <c r="B360" s="9" t="s">
        <v>232</v>
      </c>
      <c r="C360" s="230" t="s">
        <v>9</v>
      </c>
      <c r="D360" s="230">
        <v>1</v>
      </c>
      <c r="E360" s="161"/>
      <c r="F360" s="161"/>
      <c r="G360" s="161">
        <f t="shared" si="12"/>
        <v>0</v>
      </c>
      <c r="H360" s="161">
        <f t="shared" si="13"/>
        <v>0</v>
      </c>
      <c r="I360" s="12"/>
      <c r="J360" s="12"/>
    </row>
    <row r="361" spans="1:10" ht="30.75" thickBot="1" x14ac:dyDescent="0.3">
      <c r="A361" s="235" t="s">
        <v>233</v>
      </c>
      <c r="B361" s="9" t="s">
        <v>234</v>
      </c>
      <c r="C361" s="230" t="s">
        <v>9</v>
      </c>
      <c r="D361" s="230">
        <v>2</v>
      </c>
      <c r="E361" s="161"/>
      <c r="F361" s="161"/>
      <c r="G361" s="161">
        <f t="shared" si="12"/>
        <v>0</v>
      </c>
      <c r="H361" s="161">
        <f t="shared" si="13"/>
        <v>0</v>
      </c>
      <c r="I361" s="12"/>
      <c r="J361" s="12"/>
    </row>
    <row r="362" spans="1:10" ht="30.75" thickBot="1" x14ac:dyDescent="0.3">
      <c r="A362" s="235" t="s">
        <v>235</v>
      </c>
      <c r="B362" s="9" t="s">
        <v>236</v>
      </c>
      <c r="C362" s="230" t="s">
        <v>9</v>
      </c>
      <c r="D362" s="230">
        <v>1</v>
      </c>
      <c r="E362" s="161"/>
      <c r="F362" s="161"/>
      <c r="G362" s="161">
        <f t="shared" si="12"/>
        <v>0</v>
      </c>
      <c r="H362" s="161">
        <f t="shared" si="13"/>
        <v>0</v>
      </c>
      <c r="I362" s="12"/>
      <c r="J362" s="12"/>
    </row>
    <row r="363" spans="1:10" ht="30.75" thickBot="1" x14ac:dyDescent="0.3">
      <c r="A363" s="235" t="s">
        <v>237</v>
      </c>
      <c r="B363" s="9" t="s">
        <v>238</v>
      </c>
      <c r="C363" s="230" t="s">
        <v>9</v>
      </c>
      <c r="D363" s="230">
        <v>3</v>
      </c>
      <c r="E363" s="161"/>
      <c r="F363" s="161"/>
      <c r="G363" s="161">
        <f t="shared" si="12"/>
        <v>0</v>
      </c>
      <c r="H363" s="161">
        <f t="shared" si="13"/>
        <v>0</v>
      </c>
      <c r="I363" s="12"/>
      <c r="J363" s="12"/>
    </row>
    <row r="364" spans="1:10" ht="30.75" thickBot="1" x14ac:dyDescent="0.3">
      <c r="A364" s="235" t="s">
        <v>239</v>
      </c>
      <c r="B364" s="9" t="s">
        <v>240</v>
      </c>
      <c r="C364" s="230" t="s">
        <v>9</v>
      </c>
      <c r="D364" s="230">
        <v>3</v>
      </c>
      <c r="E364" s="161"/>
      <c r="F364" s="161"/>
      <c r="G364" s="161">
        <f t="shared" si="12"/>
        <v>0</v>
      </c>
      <c r="H364" s="161">
        <f t="shared" si="13"/>
        <v>0</v>
      </c>
      <c r="I364" s="12"/>
      <c r="J364" s="12"/>
    </row>
    <row r="365" spans="1:10" ht="15.75" thickBot="1" x14ac:dyDescent="0.3">
      <c r="A365" s="235" t="s">
        <v>241</v>
      </c>
      <c r="B365" s="9" t="s">
        <v>242</v>
      </c>
      <c r="C365" s="230" t="s">
        <v>9</v>
      </c>
      <c r="D365" s="230">
        <v>1</v>
      </c>
      <c r="E365" s="161"/>
      <c r="F365" s="161"/>
      <c r="G365" s="161">
        <f t="shared" si="12"/>
        <v>0</v>
      </c>
      <c r="H365" s="161">
        <f t="shared" si="13"/>
        <v>0</v>
      </c>
      <c r="I365" s="12"/>
      <c r="J365" s="12"/>
    </row>
    <row r="366" spans="1:10" ht="30" thickBot="1" x14ac:dyDescent="0.3">
      <c r="A366" s="235" t="s">
        <v>243</v>
      </c>
      <c r="B366" s="9" t="s">
        <v>244</v>
      </c>
      <c r="C366" s="230" t="s">
        <v>9</v>
      </c>
      <c r="D366" s="230">
        <v>1</v>
      </c>
      <c r="E366" s="161"/>
      <c r="F366" s="161"/>
      <c r="G366" s="161">
        <f t="shared" si="12"/>
        <v>0</v>
      </c>
      <c r="H366" s="161">
        <f t="shared" si="13"/>
        <v>0</v>
      </c>
      <c r="I366" s="12"/>
      <c r="J366" s="12"/>
    </row>
    <row r="367" spans="1:10" ht="16.5" thickBot="1" x14ac:dyDescent="0.3">
      <c r="A367" s="309" t="s">
        <v>245</v>
      </c>
      <c r="B367" s="310"/>
      <c r="C367" s="310"/>
      <c r="D367" s="310"/>
      <c r="E367" s="311"/>
      <c r="F367" s="288">
        <f>SUM(G358:G366)</f>
        <v>0</v>
      </c>
      <c r="G367" s="289"/>
      <c r="H367" s="290"/>
      <c r="I367" s="6"/>
      <c r="J367" s="6"/>
    </row>
    <row r="368" spans="1:10" ht="15.75" customHeight="1" x14ac:dyDescent="0.25">
      <c r="A368" s="319" t="s">
        <v>246</v>
      </c>
      <c r="B368" s="320"/>
      <c r="C368" s="320"/>
      <c r="D368" s="320"/>
      <c r="E368" s="321"/>
      <c r="F368" s="316">
        <f>F370-F367</f>
        <v>0</v>
      </c>
      <c r="G368" s="317"/>
      <c r="H368" s="318"/>
      <c r="I368" s="388"/>
      <c r="J368" s="389"/>
    </row>
    <row r="369" spans="1:10" ht="15.75" thickBot="1" x14ac:dyDescent="0.3">
      <c r="A369" s="354"/>
      <c r="B369" s="355"/>
      <c r="C369" s="355"/>
      <c r="D369" s="355"/>
      <c r="E369" s="356"/>
      <c r="F369" s="325"/>
      <c r="G369" s="326"/>
      <c r="H369" s="327"/>
      <c r="I369" s="388"/>
      <c r="J369" s="389"/>
    </row>
    <row r="370" spans="1:10" ht="16.5" thickBot="1" x14ac:dyDescent="0.3">
      <c r="A370" s="309" t="s">
        <v>247</v>
      </c>
      <c r="B370" s="310"/>
      <c r="C370" s="310"/>
      <c r="D370" s="310"/>
      <c r="E370" s="311"/>
      <c r="F370" s="288">
        <f>SUM(H358:H366)</f>
        <v>0</v>
      </c>
      <c r="G370" s="289"/>
      <c r="H370" s="290"/>
      <c r="I370" s="6"/>
      <c r="J370" s="6"/>
    </row>
    <row r="371" spans="1:10" x14ac:dyDescent="0.25">
      <c r="A371" s="23"/>
    </row>
    <row r="372" spans="1:10" ht="18" x14ac:dyDescent="0.25">
      <c r="A372" s="47" t="s">
        <v>255</v>
      </c>
    </row>
    <row r="373" spans="1:10" ht="15.75" thickBot="1" x14ac:dyDescent="0.3">
      <c r="A373" s="23"/>
    </row>
    <row r="374" spans="1:10" ht="15.75" thickBot="1" x14ac:dyDescent="0.3">
      <c r="A374" s="308"/>
      <c r="B374" s="308"/>
      <c r="C374" s="234"/>
      <c r="D374" s="30"/>
      <c r="E374" s="285" t="s">
        <v>0</v>
      </c>
      <c r="F374" s="286"/>
      <c r="G374" s="286"/>
      <c r="H374" s="286"/>
      <c r="I374" s="286"/>
      <c r="J374" s="287"/>
    </row>
    <row r="375" spans="1:10" ht="36" x14ac:dyDescent="0.25">
      <c r="A375" s="294" t="s">
        <v>1</v>
      </c>
      <c r="B375" s="300" t="s">
        <v>2</v>
      </c>
      <c r="C375" s="300" t="s">
        <v>3</v>
      </c>
      <c r="D375" s="300" t="s">
        <v>4480</v>
      </c>
      <c r="E375" s="2" t="s">
        <v>4</v>
      </c>
      <c r="F375" s="2" t="s">
        <v>4</v>
      </c>
      <c r="G375" s="300" t="s">
        <v>4483</v>
      </c>
      <c r="H375" s="300" t="s">
        <v>4484</v>
      </c>
      <c r="I375" s="3" t="s">
        <v>5</v>
      </c>
      <c r="J375" s="3" t="s">
        <v>7</v>
      </c>
    </row>
    <row r="376" spans="1:10" ht="60.75" thickBot="1" x14ac:dyDescent="0.3">
      <c r="A376" s="295"/>
      <c r="B376" s="301"/>
      <c r="C376" s="301"/>
      <c r="D376" s="301"/>
      <c r="E376" s="30" t="s">
        <v>4482</v>
      </c>
      <c r="F376" s="30" t="s">
        <v>4481</v>
      </c>
      <c r="G376" s="301"/>
      <c r="H376" s="301"/>
      <c r="I376" s="4" t="s">
        <v>6</v>
      </c>
      <c r="J376" s="4" t="s">
        <v>6</v>
      </c>
    </row>
    <row r="377" spans="1:10" x14ac:dyDescent="0.25">
      <c r="A377" s="294" t="s">
        <v>256</v>
      </c>
      <c r="B377" s="415" t="s">
        <v>257</v>
      </c>
      <c r="C377" s="298" t="s">
        <v>9</v>
      </c>
      <c r="D377" s="298">
        <v>1</v>
      </c>
      <c r="E377" s="283"/>
      <c r="F377" s="283"/>
      <c r="G377" s="283">
        <f>D377*E377</f>
        <v>0</v>
      </c>
      <c r="H377" s="283">
        <f>D377*F377</f>
        <v>0</v>
      </c>
      <c r="I377" s="344"/>
      <c r="J377" s="344"/>
    </row>
    <row r="378" spans="1:10" ht="15.75" thickBot="1" x14ac:dyDescent="0.3">
      <c r="A378" s="295"/>
      <c r="B378" s="417"/>
      <c r="C378" s="299"/>
      <c r="D378" s="299"/>
      <c r="E378" s="284"/>
      <c r="F378" s="284"/>
      <c r="G378" s="284"/>
      <c r="H378" s="284"/>
      <c r="I378" s="346"/>
      <c r="J378" s="346"/>
    </row>
    <row r="379" spans="1:10" ht="15.75" thickBot="1" x14ac:dyDescent="0.3">
      <c r="A379" s="235" t="s">
        <v>258</v>
      </c>
      <c r="B379" s="9" t="s">
        <v>259</v>
      </c>
      <c r="C379" s="230" t="s">
        <v>9</v>
      </c>
      <c r="D379" s="230">
        <v>1</v>
      </c>
      <c r="E379" s="161"/>
      <c r="F379" s="161"/>
      <c r="G379" s="161">
        <f>D379*E379</f>
        <v>0</v>
      </c>
      <c r="H379" s="161">
        <f>D379*F379</f>
        <v>0</v>
      </c>
      <c r="I379" s="12"/>
      <c r="J379" s="12"/>
    </row>
    <row r="380" spans="1:10" ht="45" thickBot="1" x14ac:dyDescent="0.3">
      <c r="A380" s="235" t="s">
        <v>260</v>
      </c>
      <c r="B380" s="9" t="s">
        <v>261</v>
      </c>
      <c r="C380" s="230" t="s">
        <v>14</v>
      </c>
      <c r="D380" s="230">
        <v>1</v>
      </c>
      <c r="E380" s="161"/>
      <c r="F380" s="161"/>
      <c r="G380" s="161">
        <f t="shared" ref="G380:G387" si="14">D380*E380</f>
        <v>0</v>
      </c>
      <c r="H380" s="161">
        <f t="shared" ref="H380:H387" si="15">D380*F380</f>
        <v>0</v>
      </c>
      <c r="I380" s="12"/>
      <c r="J380" s="12"/>
    </row>
    <row r="381" spans="1:10" ht="30.75" thickBot="1" x14ac:dyDescent="0.3">
      <c r="A381" s="235" t="s">
        <v>262</v>
      </c>
      <c r="B381" s="9" t="s">
        <v>263</v>
      </c>
      <c r="C381" s="230" t="s">
        <v>14</v>
      </c>
      <c r="D381" s="230">
        <v>2</v>
      </c>
      <c r="E381" s="161"/>
      <c r="F381" s="161"/>
      <c r="G381" s="161">
        <f t="shared" si="14"/>
        <v>0</v>
      </c>
      <c r="H381" s="161">
        <f t="shared" si="15"/>
        <v>0</v>
      </c>
      <c r="I381" s="12"/>
      <c r="J381" s="12"/>
    </row>
    <row r="382" spans="1:10" ht="30" thickBot="1" x14ac:dyDescent="0.3">
      <c r="A382" s="235" t="s">
        <v>264</v>
      </c>
      <c r="B382" s="9" t="s">
        <v>265</v>
      </c>
      <c r="C382" s="230" t="s">
        <v>14</v>
      </c>
      <c r="D382" s="230">
        <v>1</v>
      </c>
      <c r="E382" s="161"/>
      <c r="F382" s="161"/>
      <c r="G382" s="161">
        <f t="shared" si="14"/>
        <v>0</v>
      </c>
      <c r="H382" s="161">
        <f t="shared" si="15"/>
        <v>0</v>
      </c>
      <c r="I382" s="12"/>
      <c r="J382" s="12"/>
    </row>
    <row r="383" spans="1:10" ht="30" thickBot="1" x14ac:dyDescent="0.3">
      <c r="A383" s="235" t="s">
        <v>266</v>
      </c>
      <c r="B383" s="9" t="s">
        <v>267</v>
      </c>
      <c r="C383" s="230" t="s">
        <v>9</v>
      </c>
      <c r="D383" s="230">
        <v>1</v>
      </c>
      <c r="E383" s="161"/>
      <c r="F383" s="161"/>
      <c r="G383" s="161">
        <f t="shared" si="14"/>
        <v>0</v>
      </c>
      <c r="H383" s="161">
        <f t="shared" si="15"/>
        <v>0</v>
      </c>
      <c r="I383" s="12"/>
      <c r="J383" s="12"/>
    </row>
    <row r="384" spans="1:10" ht="44.25" thickBot="1" x14ac:dyDescent="0.3">
      <c r="A384" s="235" t="s">
        <v>268</v>
      </c>
      <c r="B384" s="9" t="s">
        <v>269</v>
      </c>
      <c r="C384" s="230" t="s">
        <v>9</v>
      </c>
      <c r="D384" s="230">
        <v>1</v>
      </c>
      <c r="E384" s="161"/>
      <c r="F384" s="161"/>
      <c r="G384" s="161">
        <f t="shared" si="14"/>
        <v>0</v>
      </c>
      <c r="H384" s="161">
        <f t="shared" si="15"/>
        <v>0</v>
      </c>
      <c r="I384" s="12"/>
      <c r="J384" s="12"/>
    </row>
    <row r="385" spans="1:10" ht="45" thickBot="1" x14ac:dyDescent="0.3">
      <c r="A385" s="235" t="s">
        <v>270</v>
      </c>
      <c r="B385" s="9" t="s">
        <v>271</v>
      </c>
      <c r="C385" s="230" t="s">
        <v>9</v>
      </c>
      <c r="D385" s="230">
        <v>2</v>
      </c>
      <c r="E385" s="161"/>
      <c r="F385" s="161"/>
      <c r="G385" s="161">
        <f t="shared" si="14"/>
        <v>0</v>
      </c>
      <c r="H385" s="161">
        <f t="shared" si="15"/>
        <v>0</v>
      </c>
      <c r="I385" s="12"/>
      <c r="J385" s="12"/>
    </row>
    <row r="386" spans="1:10" ht="30" thickBot="1" x14ac:dyDescent="0.3">
      <c r="A386" s="235" t="s">
        <v>272</v>
      </c>
      <c r="B386" s="9" t="s">
        <v>273</v>
      </c>
      <c r="C386" s="230" t="s">
        <v>9</v>
      </c>
      <c r="D386" s="230">
        <v>1</v>
      </c>
      <c r="E386" s="161"/>
      <c r="F386" s="161"/>
      <c r="G386" s="161">
        <f t="shared" si="14"/>
        <v>0</v>
      </c>
      <c r="H386" s="161">
        <f t="shared" si="15"/>
        <v>0</v>
      </c>
      <c r="I386" s="12"/>
      <c r="J386" s="12"/>
    </row>
    <row r="387" spans="1:10" ht="30" thickBot="1" x14ac:dyDescent="0.3">
      <c r="A387" s="235" t="s">
        <v>274</v>
      </c>
      <c r="B387" s="9" t="s">
        <v>81</v>
      </c>
      <c r="C387" s="230" t="s">
        <v>9</v>
      </c>
      <c r="D387" s="230">
        <v>1</v>
      </c>
      <c r="E387" s="161"/>
      <c r="F387" s="161"/>
      <c r="G387" s="161">
        <f t="shared" si="14"/>
        <v>0</v>
      </c>
      <c r="H387" s="161">
        <f t="shared" si="15"/>
        <v>0</v>
      </c>
      <c r="I387" s="12"/>
      <c r="J387" s="12"/>
    </row>
    <row r="388" spans="1:10" ht="16.5" thickBot="1" x14ac:dyDescent="0.3">
      <c r="A388" s="309" t="s">
        <v>275</v>
      </c>
      <c r="B388" s="310"/>
      <c r="C388" s="310"/>
      <c r="D388" s="310"/>
      <c r="E388" s="311"/>
      <c r="F388" s="288">
        <f>SUM(G377:G387)</f>
        <v>0</v>
      </c>
      <c r="G388" s="289"/>
      <c r="H388" s="290"/>
      <c r="I388" s="6"/>
      <c r="J388" s="6"/>
    </row>
    <row r="389" spans="1:10" ht="15.75" customHeight="1" x14ac:dyDescent="0.25">
      <c r="A389" s="319" t="s">
        <v>276</v>
      </c>
      <c r="B389" s="320"/>
      <c r="C389" s="320"/>
      <c r="D389" s="320"/>
      <c r="E389" s="321"/>
      <c r="F389" s="316">
        <f>F391-F388</f>
        <v>0</v>
      </c>
      <c r="G389" s="317"/>
      <c r="H389" s="318"/>
      <c r="I389" s="388"/>
      <c r="J389" s="389"/>
    </row>
    <row r="390" spans="1:10" ht="15.75" thickBot="1" x14ac:dyDescent="0.3">
      <c r="A390" s="354"/>
      <c r="B390" s="355"/>
      <c r="C390" s="355"/>
      <c r="D390" s="355"/>
      <c r="E390" s="356"/>
      <c r="F390" s="325"/>
      <c r="G390" s="326"/>
      <c r="H390" s="327"/>
      <c r="I390" s="388"/>
      <c r="J390" s="389"/>
    </row>
    <row r="391" spans="1:10" ht="16.5" thickBot="1" x14ac:dyDescent="0.3">
      <c r="A391" s="309" t="s">
        <v>277</v>
      </c>
      <c r="B391" s="310"/>
      <c r="C391" s="310"/>
      <c r="D391" s="310"/>
      <c r="E391" s="311"/>
      <c r="F391" s="288">
        <f>SUM(H377:H387)</f>
        <v>0</v>
      </c>
      <c r="G391" s="289"/>
      <c r="H391" s="290"/>
      <c r="I391" s="6"/>
      <c r="J391" s="6"/>
    </row>
    <row r="392" spans="1:10" x14ac:dyDescent="0.25">
      <c r="A392" s="23"/>
    </row>
    <row r="394" spans="1:10" ht="18" x14ac:dyDescent="0.25">
      <c r="A394" s="47" t="s">
        <v>278</v>
      </c>
    </row>
    <row r="395" spans="1:10" ht="15.75" thickBot="1" x14ac:dyDescent="0.3">
      <c r="A395" s="23"/>
    </row>
    <row r="396" spans="1:10" ht="15.75" thickBot="1" x14ac:dyDescent="0.3">
      <c r="A396" s="308"/>
      <c r="B396" s="308"/>
      <c r="C396" s="234"/>
      <c r="D396" s="30"/>
      <c r="E396" s="285" t="s">
        <v>0</v>
      </c>
      <c r="F396" s="286"/>
      <c r="G396" s="286"/>
      <c r="H396" s="286"/>
      <c r="I396" s="286"/>
      <c r="J396" s="287"/>
    </row>
    <row r="397" spans="1:10" ht="36" x14ac:dyDescent="0.25">
      <c r="A397" s="294" t="s">
        <v>1</v>
      </c>
      <c r="B397" s="300" t="s">
        <v>2</v>
      </c>
      <c r="C397" s="300" t="s">
        <v>3</v>
      </c>
      <c r="D397" s="300" t="s">
        <v>4480</v>
      </c>
      <c r="E397" s="2" t="s">
        <v>4</v>
      </c>
      <c r="F397" s="2" t="s">
        <v>4</v>
      </c>
      <c r="G397" s="300" t="s">
        <v>4483</v>
      </c>
      <c r="H397" s="300" t="s">
        <v>4484</v>
      </c>
      <c r="I397" s="3" t="s">
        <v>5</v>
      </c>
      <c r="J397" s="3" t="s">
        <v>7</v>
      </c>
    </row>
    <row r="398" spans="1:10" ht="60.75" thickBot="1" x14ac:dyDescent="0.3">
      <c r="A398" s="295"/>
      <c r="B398" s="301"/>
      <c r="C398" s="301"/>
      <c r="D398" s="301"/>
      <c r="E398" s="30" t="s">
        <v>4482</v>
      </c>
      <c r="F398" s="30" t="s">
        <v>4481</v>
      </c>
      <c r="G398" s="301"/>
      <c r="H398" s="301"/>
      <c r="I398" s="4" t="s">
        <v>6</v>
      </c>
      <c r="J398" s="4" t="s">
        <v>6</v>
      </c>
    </row>
    <row r="399" spans="1:10" x14ac:dyDescent="0.25">
      <c r="A399" s="294" t="s">
        <v>279</v>
      </c>
      <c r="B399" s="415" t="s">
        <v>280</v>
      </c>
      <c r="C399" s="298" t="s">
        <v>9</v>
      </c>
      <c r="D399" s="298">
        <v>1</v>
      </c>
      <c r="E399" s="283"/>
      <c r="F399" s="283"/>
      <c r="G399" s="283">
        <f>D399*E399</f>
        <v>0</v>
      </c>
      <c r="H399" s="283">
        <f>D399*F399</f>
        <v>0</v>
      </c>
      <c r="I399" s="344"/>
      <c r="J399" s="344"/>
    </row>
    <row r="400" spans="1:10" ht="15.75" thickBot="1" x14ac:dyDescent="0.3">
      <c r="A400" s="295"/>
      <c r="B400" s="417"/>
      <c r="C400" s="299"/>
      <c r="D400" s="299"/>
      <c r="E400" s="284"/>
      <c r="F400" s="284"/>
      <c r="G400" s="284"/>
      <c r="H400" s="284"/>
      <c r="I400" s="346"/>
      <c r="J400" s="346"/>
    </row>
    <row r="401" spans="1:10" ht="30.75" thickBot="1" x14ac:dyDescent="0.3">
      <c r="A401" s="235" t="s">
        <v>281</v>
      </c>
      <c r="B401" s="9" t="s">
        <v>282</v>
      </c>
      <c r="C401" s="230" t="s">
        <v>9</v>
      </c>
      <c r="D401" s="230">
        <v>1</v>
      </c>
      <c r="E401" s="161"/>
      <c r="F401" s="161"/>
      <c r="G401" s="161">
        <f>D401*E401</f>
        <v>0</v>
      </c>
      <c r="H401" s="161">
        <f>D401*F401</f>
        <v>0</v>
      </c>
      <c r="I401" s="12"/>
      <c r="J401" s="12"/>
    </row>
    <row r="402" spans="1:10" ht="30.75" thickBot="1" x14ac:dyDescent="0.3">
      <c r="A402" s="235" t="s">
        <v>283</v>
      </c>
      <c r="B402" s="9" t="s">
        <v>284</v>
      </c>
      <c r="C402" s="230" t="s">
        <v>14</v>
      </c>
      <c r="D402" s="230">
        <v>1</v>
      </c>
      <c r="E402" s="161"/>
      <c r="F402" s="161"/>
      <c r="G402" s="161">
        <f t="shared" ref="G402:G412" si="16">D402*E402</f>
        <v>0</v>
      </c>
      <c r="H402" s="161">
        <f t="shared" ref="H402:H412" si="17">D402*F402</f>
        <v>0</v>
      </c>
      <c r="I402" s="12"/>
      <c r="J402" s="12"/>
    </row>
    <row r="403" spans="1:10" ht="30.75" thickBot="1" x14ac:dyDescent="0.3">
      <c r="A403" s="235" t="s">
        <v>285</v>
      </c>
      <c r="B403" s="9" t="s">
        <v>286</v>
      </c>
      <c r="C403" s="230" t="s">
        <v>14</v>
      </c>
      <c r="D403" s="230">
        <v>2</v>
      </c>
      <c r="E403" s="161"/>
      <c r="F403" s="161"/>
      <c r="G403" s="161">
        <f t="shared" si="16"/>
        <v>0</v>
      </c>
      <c r="H403" s="161">
        <f t="shared" si="17"/>
        <v>0</v>
      </c>
      <c r="I403" s="12"/>
      <c r="J403" s="12"/>
    </row>
    <row r="404" spans="1:10" ht="15.75" thickBot="1" x14ac:dyDescent="0.3">
      <c r="A404" s="235" t="s">
        <v>287</v>
      </c>
      <c r="B404" s="9" t="s">
        <v>288</v>
      </c>
      <c r="C404" s="230" t="s">
        <v>14</v>
      </c>
      <c r="D404" s="230">
        <v>3</v>
      </c>
      <c r="E404" s="161"/>
      <c r="F404" s="161"/>
      <c r="G404" s="161">
        <f t="shared" si="16"/>
        <v>0</v>
      </c>
      <c r="H404" s="161">
        <f t="shared" si="17"/>
        <v>0</v>
      </c>
      <c r="I404" s="12"/>
      <c r="J404" s="12"/>
    </row>
    <row r="405" spans="1:10" ht="15.75" thickBot="1" x14ac:dyDescent="0.3">
      <c r="A405" s="235" t="s">
        <v>289</v>
      </c>
      <c r="B405" s="9" t="s">
        <v>290</v>
      </c>
      <c r="C405" s="230" t="s">
        <v>14</v>
      </c>
      <c r="D405" s="230">
        <v>3</v>
      </c>
      <c r="E405" s="161"/>
      <c r="F405" s="161"/>
      <c r="G405" s="161">
        <f t="shared" si="16"/>
        <v>0</v>
      </c>
      <c r="H405" s="161">
        <f t="shared" si="17"/>
        <v>0</v>
      </c>
      <c r="I405" s="12"/>
      <c r="J405" s="12"/>
    </row>
    <row r="406" spans="1:10" ht="30" thickBot="1" x14ac:dyDescent="0.3">
      <c r="A406" s="235" t="s">
        <v>291</v>
      </c>
      <c r="B406" s="9" t="s">
        <v>292</v>
      </c>
      <c r="C406" s="230" t="s">
        <v>14</v>
      </c>
      <c r="D406" s="230">
        <v>2</v>
      </c>
      <c r="E406" s="161"/>
      <c r="F406" s="161"/>
      <c r="G406" s="161">
        <f t="shared" si="16"/>
        <v>0</v>
      </c>
      <c r="H406" s="161">
        <f t="shared" si="17"/>
        <v>0</v>
      </c>
      <c r="I406" s="12"/>
      <c r="J406" s="12"/>
    </row>
    <row r="407" spans="1:10" ht="30" thickBot="1" x14ac:dyDescent="0.3">
      <c r="A407" s="235" t="s">
        <v>293</v>
      </c>
      <c r="B407" s="9" t="s">
        <v>294</v>
      </c>
      <c r="C407" s="230" t="s">
        <v>9</v>
      </c>
      <c r="D407" s="230">
        <v>1</v>
      </c>
      <c r="E407" s="161"/>
      <c r="F407" s="161"/>
      <c r="G407" s="161">
        <f t="shared" si="16"/>
        <v>0</v>
      </c>
      <c r="H407" s="161">
        <f t="shared" si="17"/>
        <v>0</v>
      </c>
      <c r="I407" s="12"/>
      <c r="J407" s="12"/>
    </row>
    <row r="408" spans="1:10" ht="44.25" thickBot="1" x14ac:dyDescent="0.3">
      <c r="A408" s="235" t="s">
        <v>295</v>
      </c>
      <c r="B408" s="9" t="s">
        <v>296</v>
      </c>
      <c r="C408" s="230" t="s">
        <v>9</v>
      </c>
      <c r="D408" s="230">
        <v>1</v>
      </c>
      <c r="E408" s="161"/>
      <c r="F408" s="161"/>
      <c r="G408" s="161">
        <f t="shared" si="16"/>
        <v>0</v>
      </c>
      <c r="H408" s="161">
        <f t="shared" si="17"/>
        <v>0</v>
      </c>
      <c r="I408" s="12"/>
      <c r="J408" s="12"/>
    </row>
    <row r="409" spans="1:10" ht="45" thickBot="1" x14ac:dyDescent="0.3">
      <c r="A409" s="235" t="s">
        <v>297</v>
      </c>
      <c r="B409" s="9" t="s">
        <v>298</v>
      </c>
      <c r="C409" s="230" t="s">
        <v>9</v>
      </c>
      <c r="D409" s="230">
        <v>2</v>
      </c>
      <c r="E409" s="161"/>
      <c r="F409" s="161"/>
      <c r="G409" s="161">
        <f t="shared" si="16"/>
        <v>0</v>
      </c>
      <c r="H409" s="161">
        <f t="shared" si="17"/>
        <v>0</v>
      </c>
      <c r="I409" s="12"/>
      <c r="J409" s="12"/>
    </row>
    <row r="410" spans="1:10" ht="44.25" thickBot="1" x14ac:dyDescent="0.3">
      <c r="A410" s="235" t="s">
        <v>299</v>
      </c>
      <c r="B410" s="9" t="s">
        <v>300</v>
      </c>
      <c r="C410" s="230" t="s">
        <v>9</v>
      </c>
      <c r="D410" s="230">
        <v>3</v>
      </c>
      <c r="E410" s="161"/>
      <c r="F410" s="161"/>
      <c r="G410" s="161">
        <f t="shared" si="16"/>
        <v>0</v>
      </c>
      <c r="H410" s="161">
        <f t="shared" si="17"/>
        <v>0</v>
      </c>
      <c r="I410" s="12"/>
      <c r="J410" s="12"/>
    </row>
    <row r="411" spans="1:10" ht="44.25" thickBot="1" x14ac:dyDescent="0.3">
      <c r="A411" s="235" t="s">
        <v>301</v>
      </c>
      <c r="B411" s="9" t="s">
        <v>302</v>
      </c>
      <c r="C411" s="230" t="s">
        <v>9</v>
      </c>
      <c r="D411" s="230">
        <v>3</v>
      </c>
      <c r="E411" s="161"/>
      <c r="F411" s="161"/>
      <c r="G411" s="161">
        <f t="shared" si="16"/>
        <v>0</v>
      </c>
      <c r="H411" s="161">
        <f t="shared" si="17"/>
        <v>0</v>
      </c>
      <c r="I411" s="12"/>
      <c r="J411" s="12"/>
    </row>
    <row r="412" spans="1:10" ht="30" thickBot="1" x14ac:dyDescent="0.3">
      <c r="A412" s="235" t="s">
        <v>303</v>
      </c>
      <c r="B412" s="9" t="s">
        <v>304</v>
      </c>
      <c r="C412" s="230" t="s">
        <v>9</v>
      </c>
      <c r="D412" s="230">
        <v>1</v>
      </c>
      <c r="E412" s="161"/>
      <c r="F412" s="161"/>
      <c r="G412" s="161">
        <f t="shared" si="16"/>
        <v>0</v>
      </c>
      <c r="H412" s="161">
        <f t="shared" si="17"/>
        <v>0</v>
      </c>
      <c r="I412" s="12"/>
      <c r="J412" s="12"/>
    </row>
    <row r="413" spans="1:10" ht="16.5" thickBot="1" x14ac:dyDescent="0.3">
      <c r="A413" s="309" t="s">
        <v>305</v>
      </c>
      <c r="B413" s="310"/>
      <c r="C413" s="310"/>
      <c r="D413" s="310"/>
      <c r="E413" s="311"/>
      <c r="F413" s="288">
        <f>SUM(G399:G412)</f>
        <v>0</v>
      </c>
      <c r="G413" s="289"/>
      <c r="H413" s="290"/>
      <c r="I413" s="6"/>
      <c r="J413" s="6"/>
    </row>
    <row r="414" spans="1:10" ht="15.75" customHeight="1" x14ac:dyDescent="0.25">
      <c r="A414" s="319" t="s">
        <v>306</v>
      </c>
      <c r="B414" s="320"/>
      <c r="C414" s="320"/>
      <c r="D414" s="320"/>
      <c r="E414" s="321"/>
      <c r="F414" s="316">
        <f>F416-F413</f>
        <v>0</v>
      </c>
      <c r="G414" s="317"/>
      <c r="H414" s="318"/>
      <c r="I414" s="388"/>
      <c r="J414" s="389"/>
    </row>
    <row r="415" spans="1:10" ht="15.75" thickBot="1" x14ac:dyDescent="0.3">
      <c r="A415" s="354"/>
      <c r="B415" s="355"/>
      <c r="C415" s="355"/>
      <c r="D415" s="355"/>
      <c r="E415" s="356"/>
      <c r="F415" s="325"/>
      <c r="G415" s="326"/>
      <c r="H415" s="327"/>
      <c r="I415" s="388"/>
      <c r="J415" s="389"/>
    </row>
    <row r="416" spans="1:10" ht="16.5" thickBot="1" x14ac:dyDescent="0.3">
      <c r="A416" s="309" t="s">
        <v>307</v>
      </c>
      <c r="B416" s="310"/>
      <c r="C416" s="310"/>
      <c r="D416" s="310"/>
      <c r="E416" s="311"/>
      <c r="F416" s="288">
        <f>SUM(H399:H412)</f>
        <v>0</v>
      </c>
      <c r="G416" s="289"/>
      <c r="H416" s="290"/>
      <c r="I416" s="6"/>
      <c r="J416" s="6"/>
    </row>
    <row r="417" spans="1:10" ht="18" x14ac:dyDescent="0.25">
      <c r="A417" s="45"/>
    </row>
    <row r="418" spans="1:10" ht="18" x14ac:dyDescent="0.25">
      <c r="A418" s="47" t="s">
        <v>308</v>
      </c>
    </row>
    <row r="419" spans="1:10" ht="15.75" thickBot="1" x14ac:dyDescent="0.3">
      <c r="A419" s="23"/>
    </row>
    <row r="420" spans="1:10" ht="15.75" thickBot="1" x14ac:dyDescent="0.3">
      <c r="A420" s="308"/>
      <c r="B420" s="308"/>
      <c r="C420" s="234"/>
      <c r="D420" s="30"/>
      <c r="E420" s="285" t="s">
        <v>0</v>
      </c>
      <c r="F420" s="286"/>
      <c r="G420" s="286"/>
      <c r="H420" s="286"/>
      <c r="I420" s="286"/>
      <c r="J420" s="287"/>
    </row>
    <row r="421" spans="1:10" ht="36" x14ac:dyDescent="0.25">
      <c r="A421" s="294" t="s">
        <v>1</v>
      </c>
      <c r="B421" s="300" t="s">
        <v>2</v>
      </c>
      <c r="C421" s="300" t="s">
        <v>3</v>
      </c>
      <c r="D421" s="300" t="s">
        <v>4480</v>
      </c>
      <c r="E421" s="2" t="s">
        <v>4</v>
      </c>
      <c r="F421" s="2" t="s">
        <v>4</v>
      </c>
      <c r="G421" s="300" t="s">
        <v>4483</v>
      </c>
      <c r="H421" s="300" t="s">
        <v>4484</v>
      </c>
      <c r="I421" s="3" t="s">
        <v>5</v>
      </c>
      <c r="J421" s="3" t="s">
        <v>7</v>
      </c>
    </row>
    <row r="422" spans="1:10" ht="60.75" thickBot="1" x14ac:dyDescent="0.3">
      <c r="A422" s="295"/>
      <c r="B422" s="301"/>
      <c r="C422" s="301"/>
      <c r="D422" s="301"/>
      <c r="E422" s="30" t="s">
        <v>4482</v>
      </c>
      <c r="F422" s="30" t="s">
        <v>4481</v>
      </c>
      <c r="G422" s="301"/>
      <c r="H422" s="301"/>
      <c r="I422" s="4" t="s">
        <v>6</v>
      </c>
      <c r="J422" s="4" t="s">
        <v>6</v>
      </c>
    </row>
    <row r="423" spans="1:10" x14ac:dyDescent="0.25">
      <c r="A423" s="294" t="s">
        <v>309</v>
      </c>
      <c r="B423" s="415" t="s">
        <v>310</v>
      </c>
      <c r="C423" s="298" t="s">
        <v>9</v>
      </c>
      <c r="D423" s="298">
        <v>1</v>
      </c>
      <c r="E423" s="283"/>
      <c r="F423" s="283"/>
      <c r="G423" s="283">
        <f>D423*E423</f>
        <v>0</v>
      </c>
      <c r="H423" s="283">
        <f>D423*F423</f>
        <v>0</v>
      </c>
      <c r="I423" s="344"/>
      <c r="J423" s="344"/>
    </row>
    <row r="424" spans="1:10" ht="15.75" thickBot="1" x14ac:dyDescent="0.3">
      <c r="A424" s="295"/>
      <c r="B424" s="417"/>
      <c r="C424" s="299"/>
      <c r="D424" s="299"/>
      <c r="E424" s="284"/>
      <c r="F424" s="284"/>
      <c r="G424" s="284"/>
      <c r="H424" s="284"/>
      <c r="I424" s="346"/>
      <c r="J424" s="346"/>
    </row>
    <row r="425" spans="1:10" ht="30.75" thickBot="1" x14ac:dyDescent="0.3">
      <c r="A425" s="235" t="s">
        <v>311</v>
      </c>
      <c r="B425" s="9" t="s">
        <v>312</v>
      </c>
      <c r="C425" s="230" t="s">
        <v>9</v>
      </c>
      <c r="D425" s="230">
        <v>1</v>
      </c>
      <c r="E425" s="161"/>
      <c r="F425" s="161"/>
      <c r="G425" s="161">
        <f>D425*E425</f>
        <v>0</v>
      </c>
      <c r="H425" s="161">
        <f>D425*F425</f>
        <v>0</v>
      </c>
      <c r="I425" s="12"/>
      <c r="J425" s="12"/>
    </row>
    <row r="426" spans="1:10" ht="30.75" thickBot="1" x14ac:dyDescent="0.3">
      <c r="A426" s="235" t="s">
        <v>313</v>
      </c>
      <c r="B426" s="9" t="s">
        <v>314</v>
      </c>
      <c r="C426" s="230" t="s">
        <v>14</v>
      </c>
      <c r="D426" s="230">
        <v>1</v>
      </c>
      <c r="E426" s="161"/>
      <c r="F426" s="161"/>
      <c r="G426" s="161">
        <f t="shared" ref="G426:G436" si="18">D426*E426</f>
        <v>0</v>
      </c>
      <c r="H426" s="161">
        <f t="shared" ref="H426:H436" si="19">D426*F426</f>
        <v>0</v>
      </c>
      <c r="I426" s="12"/>
      <c r="J426" s="12"/>
    </row>
    <row r="427" spans="1:10" ht="30.75" thickBot="1" x14ac:dyDescent="0.3">
      <c r="A427" s="235" t="s">
        <v>315</v>
      </c>
      <c r="B427" s="9" t="s">
        <v>316</v>
      </c>
      <c r="C427" s="230" t="s">
        <v>14</v>
      </c>
      <c r="D427" s="230">
        <v>2</v>
      </c>
      <c r="E427" s="161"/>
      <c r="F427" s="161"/>
      <c r="G427" s="161">
        <f t="shared" si="18"/>
        <v>0</v>
      </c>
      <c r="H427" s="161">
        <f t="shared" si="19"/>
        <v>0</v>
      </c>
      <c r="I427" s="12"/>
      <c r="J427" s="12"/>
    </row>
    <row r="428" spans="1:10" ht="15.75" thickBot="1" x14ac:dyDescent="0.3">
      <c r="A428" s="235" t="s">
        <v>317</v>
      </c>
      <c r="B428" s="9" t="s">
        <v>318</v>
      </c>
      <c r="C428" s="230" t="s">
        <v>14</v>
      </c>
      <c r="D428" s="230">
        <v>3</v>
      </c>
      <c r="E428" s="161"/>
      <c r="F428" s="161"/>
      <c r="G428" s="161">
        <f t="shared" si="18"/>
        <v>0</v>
      </c>
      <c r="H428" s="161">
        <f t="shared" si="19"/>
        <v>0</v>
      </c>
      <c r="I428" s="12"/>
      <c r="J428" s="12"/>
    </row>
    <row r="429" spans="1:10" ht="15.75" thickBot="1" x14ac:dyDescent="0.3">
      <c r="A429" s="235" t="s">
        <v>319</v>
      </c>
      <c r="B429" s="9" t="s">
        <v>320</v>
      </c>
      <c r="C429" s="230" t="s">
        <v>14</v>
      </c>
      <c r="D429" s="230">
        <v>3</v>
      </c>
      <c r="E429" s="161"/>
      <c r="F429" s="161"/>
      <c r="G429" s="161">
        <f t="shared" si="18"/>
        <v>0</v>
      </c>
      <c r="H429" s="161">
        <f t="shared" si="19"/>
        <v>0</v>
      </c>
      <c r="I429" s="12"/>
      <c r="J429" s="12"/>
    </row>
    <row r="430" spans="1:10" ht="30" thickBot="1" x14ac:dyDescent="0.3">
      <c r="A430" s="235" t="s">
        <v>321</v>
      </c>
      <c r="B430" s="9" t="s">
        <v>322</v>
      </c>
      <c r="C430" s="230" t="s">
        <v>14</v>
      </c>
      <c r="D430" s="230">
        <v>1</v>
      </c>
      <c r="E430" s="161"/>
      <c r="F430" s="161"/>
      <c r="G430" s="161">
        <f t="shared" si="18"/>
        <v>0</v>
      </c>
      <c r="H430" s="161">
        <f t="shared" si="19"/>
        <v>0</v>
      </c>
      <c r="I430" s="12"/>
      <c r="J430" s="12"/>
    </row>
    <row r="431" spans="1:10" ht="30" thickBot="1" x14ac:dyDescent="0.3">
      <c r="A431" s="235" t="s">
        <v>323</v>
      </c>
      <c r="B431" s="9" t="s">
        <v>324</v>
      </c>
      <c r="C431" s="230" t="s">
        <v>9</v>
      </c>
      <c r="D431" s="230">
        <v>1</v>
      </c>
      <c r="E431" s="161"/>
      <c r="F431" s="161"/>
      <c r="G431" s="161">
        <f t="shared" si="18"/>
        <v>0</v>
      </c>
      <c r="H431" s="161">
        <f t="shared" si="19"/>
        <v>0</v>
      </c>
      <c r="I431" s="12"/>
      <c r="J431" s="12"/>
    </row>
    <row r="432" spans="1:10" ht="44.25" thickBot="1" x14ac:dyDescent="0.3">
      <c r="A432" s="235" t="s">
        <v>325</v>
      </c>
      <c r="B432" s="9" t="s">
        <v>326</v>
      </c>
      <c r="C432" s="230" t="s">
        <v>9</v>
      </c>
      <c r="D432" s="230">
        <v>1</v>
      </c>
      <c r="E432" s="161"/>
      <c r="F432" s="161"/>
      <c r="G432" s="161">
        <f t="shared" si="18"/>
        <v>0</v>
      </c>
      <c r="H432" s="161">
        <f t="shared" si="19"/>
        <v>0</v>
      </c>
      <c r="I432" s="12"/>
      <c r="J432" s="12"/>
    </row>
    <row r="433" spans="1:10" ht="45" thickBot="1" x14ac:dyDescent="0.3">
      <c r="A433" s="235" t="s">
        <v>327</v>
      </c>
      <c r="B433" s="9" t="s">
        <v>328</v>
      </c>
      <c r="C433" s="230" t="s">
        <v>9</v>
      </c>
      <c r="D433" s="230">
        <v>2</v>
      </c>
      <c r="E433" s="161"/>
      <c r="F433" s="161"/>
      <c r="G433" s="161">
        <f t="shared" si="18"/>
        <v>0</v>
      </c>
      <c r="H433" s="161">
        <f t="shared" si="19"/>
        <v>0</v>
      </c>
      <c r="I433" s="12"/>
      <c r="J433" s="12"/>
    </row>
    <row r="434" spans="1:10" ht="44.25" thickBot="1" x14ac:dyDescent="0.3">
      <c r="A434" s="235" t="s">
        <v>329</v>
      </c>
      <c r="B434" s="9" t="s">
        <v>330</v>
      </c>
      <c r="C434" s="230" t="s">
        <v>9</v>
      </c>
      <c r="D434" s="230">
        <v>3</v>
      </c>
      <c r="E434" s="161"/>
      <c r="F434" s="161"/>
      <c r="G434" s="161">
        <f t="shared" si="18"/>
        <v>0</v>
      </c>
      <c r="H434" s="161">
        <f t="shared" si="19"/>
        <v>0</v>
      </c>
      <c r="I434" s="12"/>
      <c r="J434" s="12"/>
    </row>
    <row r="435" spans="1:10" ht="44.25" thickBot="1" x14ac:dyDescent="0.3">
      <c r="A435" s="235" t="s">
        <v>331</v>
      </c>
      <c r="B435" s="9" t="s">
        <v>332</v>
      </c>
      <c r="C435" s="230" t="s">
        <v>9</v>
      </c>
      <c r="D435" s="230">
        <v>3</v>
      </c>
      <c r="E435" s="161"/>
      <c r="F435" s="161"/>
      <c r="G435" s="161">
        <f t="shared" si="18"/>
        <v>0</v>
      </c>
      <c r="H435" s="161">
        <f t="shared" si="19"/>
        <v>0</v>
      </c>
      <c r="I435" s="12"/>
      <c r="J435" s="12"/>
    </row>
    <row r="436" spans="1:10" ht="30" thickBot="1" x14ac:dyDescent="0.3">
      <c r="A436" s="235" t="s">
        <v>333</v>
      </c>
      <c r="B436" s="9" t="s">
        <v>334</v>
      </c>
      <c r="C436" s="230" t="s">
        <v>9</v>
      </c>
      <c r="D436" s="230">
        <v>1</v>
      </c>
      <c r="E436" s="161"/>
      <c r="F436" s="161"/>
      <c r="G436" s="161">
        <f t="shared" si="18"/>
        <v>0</v>
      </c>
      <c r="H436" s="161">
        <f t="shared" si="19"/>
        <v>0</v>
      </c>
      <c r="I436" s="12"/>
      <c r="J436" s="12"/>
    </row>
    <row r="437" spans="1:10" ht="16.5" thickBot="1" x14ac:dyDescent="0.3">
      <c r="A437" s="309" t="s">
        <v>335</v>
      </c>
      <c r="B437" s="310"/>
      <c r="C437" s="310"/>
      <c r="D437" s="310"/>
      <c r="E437" s="311"/>
      <c r="F437" s="288">
        <f>SUM(G423:G436)</f>
        <v>0</v>
      </c>
      <c r="G437" s="289"/>
      <c r="H437" s="290"/>
      <c r="I437" s="6"/>
      <c r="J437" s="6"/>
    </row>
    <row r="438" spans="1:10" ht="15.75" customHeight="1" x14ac:dyDescent="0.25">
      <c r="A438" s="319" t="s">
        <v>336</v>
      </c>
      <c r="B438" s="320"/>
      <c r="C438" s="320"/>
      <c r="D438" s="320"/>
      <c r="E438" s="321"/>
      <c r="F438" s="316">
        <f>F440-F437</f>
        <v>0</v>
      </c>
      <c r="G438" s="317"/>
      <c r="H438" s="318"/>
      <c r="I438" s="388"/>
      <c r="J438" s="389"/>
    </row>
    <row r="439" spans="1:10" ht="15.75" thickBot="1" x14ac:dyDescent="0.3">
      <c r="A439" s="354"/>
      <c r="B439" s="355"/>
      <c r="C439" s="355"/>
      <c r="D439" s="355"/>
      <c r="E439" s="356"/>
      <c r="F439" s="325"/>
      <c r="G439" s="326"/>
      <c r="H439" s="327"/>
      <c r="I439" s="388"/>
      <c r="J439" s="389"/>
    </row>
    <row r="440" spans="1:10" ht="16.5" thickBot="1" x14ac:dyDescent="0.3">
      <c r="A440" s="309" t="s">
        <v>337</v>
      </c>
      <c r="B440" s="310"/>
      <c r="C440" s="310"/>
      <c r="D440" s="310"/>
      <c r="E440" s="311"/>
      <c r="F440" s="288">
        <f>SUM(H423:H436)</f>
        <v>0</v>
      </c>
      <c r="G440" s="289"/>
      <c r="H440" s="290"/>
      <c r="I440" s="6"/>
      <c r="J440" s="6"/>
    </row>
    <row r="441" spans="1:10" x14ac:dyDescent="0.25">
      <c r="A441" s="21"/>
    </row>
    <row r="443" spans="1:10" ht="18" x14ac:dyDescent="0.25">
      <c r="A443" s="47" t="s">
        <v>338</v>
      </c>
    </row>
    <row r="444" spans="1:10" ht="15.75" thickBot="1" x14ac:dyDescent="0.3">
      <c r="A444" s="23"/>
    </row>
    <row r="445" spans="1:10" ht="15.75" thickBot="1" x14ac:dyDescent="0.3">
      <c r="A445" s="308"/>
      <c r="B445" s="308"/>
      <c r="C445" s="234"/>
      <c r="D445" s="30"/>
      <c r="E445" s="285" t="s">
        <v>0</v>
      </c>
      <c r="F445" s="286"/>
      <c r="G445" s="286"/>
      <c r="H445" s="286"/>
      <c r="I445" s="286"/>
      <c r="J445" s="287"/>
    </row>
    <row r="446" spans="1:10" ht="36" x14ac:dyDescent="0.25">
      <c r="A446" s="294" t="s">
        <v>1</v>
      </c>
      <c r="B446" s="300" t="s">
        <v>2</v>
      </c>
      <c r="C446" s="300" t="s">
        <v>3</v>
      </c>
      <c r="D446" s="300" t="s">
        <v>4480</v>
      </c>
      <c r="E446" s="2" t="s">
        <v>4</v>
      </c>
      <c r="F446" s="2" t="s">
        <v>4</v>
      </c>
      <c r="G446" s="300" t="s">
        <v>4483</v>
      </c>
      <c r="H446" s="300" t="s">
        <v>4484</v>
      </c>
      <c r="I446" s="3" t="s">
        <v>5</v>
      </c>
      <c r="J446" s="3" t="s">
        <v>7</v>
      </c>
    </row>
    <row r="447" spans="1:10" ht="60.75" thickBot="1" x14ac:dyDescent="0.3">
      <c r="A447" s="295"/>
      <c r="B447" s="301"/>
      <c r="C447" s="301"/>
      <c r="D447" s="301"/>
      <c r="E447" s="30" t="s">
        <v>4482</v>
      </c>
      <c r="F447" s="30" t="s">
        <v>4481</v>
      </c>
      <c r="G447" s="301"/>
      <c r="H447" s="301"/>
      <c r="I447" s="4" t="s">
        <v>6</v>
      </c>
      <c r="J447" s="4" t="s">
        <v>6</v>
      </c>
    </row>
    <row r="448" spans="1:10" x14ac:dyDescent="0.25">
      <c r="A448" s="294" t="s">
        <v>339</v>
      </c>
      <c r="B448" s="415" t="s">
        <v>340</v>
      </c>
      <c r="C448" s="298" t="s">
        <v>9</v>
      </c>
      <c r="D448" s="298">
        <v>1</v>
      </c>
      <c r="E448" s="283"/>
      <c r="F448" s="283"/>
      <c r="G448" s="283">
        <f>D448*E448</f>
        <v>0</v>
      </c>
      <c r="H448" s="283">
        <f>D448*F448</f>
        <v>0</v>
      </c>
      <c r="I448" s="344"/>
      <c r="J448" s="344"/>
    </row>
    <row r="449" spans="1:10" ht="72" customHeight="1" thickBot="1" x14ac:dyDescent="0.3">
      <c r="A449" s="295"/>
      <c r="B449" s="417"/>
      <c r="C449" s="299"/>
      <c r="D449" s="299"/>
      <c r="E449" s="284"/>
      <c r="F449" s="284"/>
      <c r="G449" s="284"/>
      <c r="H449" s="284"/>
      <c r="I449" s="346"/>
      <c r="J449" s="346"/>
    </row>
    <row r="450" spans="1:10" ht="63" thickBot="1" x14ac:dyDescent="0.3">
      <c r="A450" s="235" t="s">
        <v>341</v>
      </c>
      <c r="B450" s="9" t="s">
        <v>342</v>
      </c>
      <c r="C450" s="230" t="s">
        <v>9</v>
      </c>
      <c r="D450" s="230">
        <v>1</v>
      </c>
      <c r="E450" s="161"/>
      <c r="F450" s="161"/>
      <c r="G450" s="161">
        <f t="shared" ref="G450:G459" si="20">D449*E449</f>
        <v>0</v>
      </c>
      <c r="H450" s="161">
        <f t="shared" ref="H450" si="21">D450*F450</f>
        <v>0</v>
      </c>
      <c r="I450" s="12"/>
      <c r="J450" s="12"/>
    </row>
    <row r="451" spans="1:10" ht="15.75" thickBot="1" x14ac:dyDescent="0.3">
      <c r="A451" s="235" t="s">
        <v>343</v>
      </c>
      <c r="B451" s="9" t="s">
        <v>344</v>
      </c>
      <c r="C451" s="230" t="s">
        <v>14</v>
      </c>
      <c r="D451" s="230">
        <v>1</v>
      </c>
      <c r="E451" s="161"/>
      <c r="F451" s="161"/>
      <c r="G451" s="161">
        <f t="shared" si="20"/>
        <v>0</v>
      </c>
      <c r="H451" s="161">
        <f t="shared" ref="H451:H459" si="22">D451*F451</f>
        <v>0</v>
      </c>
      <c r="I451" s="12"/>
      <c r="J451" s="12"/>
    </row>
    <row r="452" spans="1:10" ht="15.75" thickBot="1" x14ac:dyDescent="0.3">
      <c r="A452" s="235" t="s">
        <v>345</v>
      </c>
      <c r="B452" s="9" t="s">
        <v>346</v>
      </c>
      <c r="C452" s="230" t="s">
        <v>14</v>
      </c>
      <c r="D452" s="230">
        <v>1</v>
      </c>
      <c r="E452" s="161"/>
      <c r="F452" s="161"/>
      <c r="G452" s="161">
        <f t="shared" si="20"/>
        <v>0</v>
      </c>
      <c r="H452" s="161">
        <f t="shared" si="22"/>
        <v>0</v>
      </c>
      <c r="I452" s="12"/>
      <c r="J452" s="12"/>
    </row>
    <row r="453" spans="1:10" ht="30" thickBot="1" x14ac:dyDescent="0.3">
      <c r="A453" s="235" t="s">
        <v>347</v>
      </c>
      <c r="B453" s="9" t="s">
        <v>348</v>
      </c>
      <c r="C453" s="230" t="s">
        <v>9</v>
      </c>
      <c r="D453" s="230">
        <v>1</v>
      </c>
      <c r="E453" s="161"/>
      <c r="F453" s="161"/>
      <c r="G453" s="161">
        <f t="shared" si="20"/>
        <v>0</v>
      </c>
      <c r="H453" s="161">
        <f t="shared" si="22"/>
        <v>0</v>
      </c>
      <c r="I453" s="12"/>
      <c r="J453" s="12"/>
    </row>
    <row r="454" spans="1:10" ht="30" thickBot="1" x14ac:dyDescent="0.3">
      <c r="A454" s="235" t="s">
        <v>349</v>
      </c>
      <c r="B454" s="9" t="s">
        <v>350</v>
      </c>
      <c r="C454" s="230" t="s">
        <v>9</v>
      </c>
      <c r="D454" s="230">
        <v>1</v>
      </c>
      <c r="E454" s="161"/>
      <c r="F454" s="161"/>
      <c r="G454" s="161">
        <f t="shared" si="20"/>
        <v>0</v>
      </c>
      <c r="H454" s="161">
        <f t="shared" si="22"/>
        <v>0</v>
      </c>
      <c r="I454" s="12"/>
      <c r="J454" s="12"/>
    </row>
    <row r="455" spans="1:10" ht="45" thickBot="1" x14ac:dyDescent="0.3">
      <c r="A455" s="235" t="s">
        <v>351</v>
      </c>
      <c r="B455" s="9" t="s">
        <v>352</v>
      </c>
      <c r="C455" s="230" t="s">
        <v>9</v>
      </c>
      <c r="D455" s="230">
        <v>1</v>
      </c>
      <c r="E455" s="161"/>
      <c r="F455" s="161"/>
      <c r="G455" s="161">
        <f t="shared" si="20"/>
        <v>0</v>
      </c>
      <c r="H455" s="161">
        <f t="shared" si="22"/>
        <v>0</v>
      </c>
      <c r="I455" s="12"/>
      <c r="J455" s="12"/>
    </row>
    <row r="456" spans="1:10" ht="44.25" x14ac:dyDescent="0.25">
      <c r="A456" s="294" t="s">
        <v>353</v>
      </c>
      <c r="B456" s="5" t="s">
        <v>354</v>
      </c>
      <c r="C456" s="298" t="s">
        <v>9</v>
      </c>
      <c r="D456" s="298">
        <v>1</v>
      </c>
      <c r="E456" s="283"/>
      <c r="F456" s="283"/>
      <c r="G456" s="283">
        <f t="shared" si="20"/>
        <v>0</v>
      </c>
      <c r="H456" s="283">
        <f t="shared" si="22"/>
        <v>0</v>
      </c>
      <c r="I456" s="344"/>
      <c r="J456" s="344"/>
    </row>
    <row r="457" spans="1:10" ht="15.75" thickBot="1" x14ac:dyDescent="0.3">
      <c r="A457" s="295"/>
      <c r="B457" s="24" t="s">
        <v>355</v>
      </c>
      <c r="C457" s="299"/>
      <c r="D457" s="299"/>
      <c r="E457" s="284"/>
      <c r="F457" s="284"/>
      <c r="G457" s="284">
        <f t="shared" si="20"/>
        <v>0</v>
      </c>
      <c r="H457" s="284">
        <f t="shared" si="22"/>
        <v>0</v>
      </c>
      <c r="I457" s="346"/>
      <c r="J457" s="346"/>
    </row>
    <row r="458" spans="1:10" ht="30" thickBot="1" x14ac:dyDescent="0.3">
      <c r="A458" s="235" t="s">
        <v>356</v>
      </c>
      <c r="B458" s="9" t="s">
        <v>357</v>
      </c>
      <c r="C458" s="230" t="s">
        <v>9</v>
      </c>
      <c r="D458" s="230">
        <v>1</v>
      </c>
      <c r="E458" s="161"/>
      <c r="F458" s="161"/>
      <c r="G458" s="161">
        <f t="shared" si="20"/>
        <v>0</v>
      </c>
      <c r="H458" s="161">
        <f t="shared" si="22"/>
        <v>0</v>
      </c>
      <c r="I458" s="12"/>
      <c r="J458" s="12"/>
    </row>
    <row r="459" spans="1:10" ht="30" thickBot="1" x14ac:dyDescent="0.3">
      <c r="A459" s="235" t="s">
        <v>358</v>
      </c>
      <c r="B459" s="9" t="s">
        <v>359</v>
      </c>
      <c r="C459" s="230" t="s">
        <v>9</v>
      </c>
      <c r="D459" s="230">
        <v>1</v>
      </c>
      <c r="E459" s="161"/>
      <c r="F459" s="161"/>
      <c r="G459" s="161">
        <f t="shared" si="20"/>
        <v>0</v>
      </c>
      <c r="H459" s="161">
        <f t="shared" si="22"/>
        <v>0</v>
      </c>
      <c r="I459" s="12"/>
      <c r="J459" s="12"/>
    </row>
    <row r="460" spans="1:10" ht="16.5" thickBot="1" x14ac:dyDescent="0.3">
      <c r="A460" s="309" t="s">
        <v>360</v>
      </c>
      <c r="B460" s="310"/>
      <c r="C460" s="310"/>
      <c r="D460" s="310"/>
      <c r="E460" s="311"/>
      <c r="F460" s="288">
        <f>SUM(G448:G459)</f>
        <v>0</v>
      </c>
      <c r="G460" s="289"/>
      <c r="H460" s="290"/>
      <c r="I460" s="6"/>
      <c r="J460" s="6"/>
    </row>
    <row r="461" spans="1:10" ht="15.75" customHeight="1" x14ac:dyDescent="0.25">
      <c r="A461" s="319" t="s">
        <v>361</v>
      </c>
      <c r="B461" s="320"/>
      <c r="C461" s="320"/>
      <c r="D461" s="320"/>
      <c r="E461" s="321"/>
      <c r="F461" s="316">
        <f>F463-F460</f>
        <v>0</v>
      </c>
      <c r="G461" s="317"/>
      <c r="H461" s="318"/>
      <c r="I461" s="388"/>
      <c r="J461" s="389"/>
    </row>
    <row r="462" spans="1:10" ht="15.75" thickBot="1" x14ac:dyDescent="0.3">
      <c r="A462" s="354"/>
      <c r="B462" s="355"/>
      <c r="C462" s="355"/>
      <c r="D462" s="355"/>
      <c r="E462" s="356"/>
      <c r="F462" s="325"/>
      <c r="G462" s="326"/>
      <c r="H462" s="327"/>
      <c r="I462" s="388"/>
      <c r="J462" s="389"/>
    </row>
    <row r="463" spans="1:10" ht="16.5" thickBot="1" x14ac:dyDescent="0.3">
      <c r="A463" s="309" t="s">
        <v>362</v>
      </c>
      <c r="B463" s="310"/>
      <c r="C463" s="310"/>
      <c r="D463" s="310"/>
      <c r="E463" s="311"/>
      <c r="F463" s="288">
        <f>SUM(H448:H459)</f>
        <v>0</v>
      </c>
      <c r="G463" s="289"/>
      <c r="H463" s="290"/>
      <c r="I463" s="6"/>
      <c r="J463" s="6"/>
    </row>
    <row r="464" spans="1:10" x14ac:dyDescent="0.25">
      <c r="A464" s="21"/>
    </row>
    <row r="466" spans="1:10" ht="18" x14ac:dyDescent="0.25">
      <c r="A466" s="47" t="s">
        <v>363</v>
      </c>
    </row>
    <row r="467" spans="1:10" ht="15.75" thickBot="1" x14ac:dyDescent="0.3">
      <c r="A467" s="23"/>
    </row>
    <row r="468" spans="1:10" ht="15.75" thickBot="1" x14ac:dyDescent="0.3">
      <c r="A468" s="308"/>
      <c r="B468" s="308"/>
      <c r="C468" s="234"/>
      <c r="D468" s="30"/>
      <c r="E468" s="285" t="s">
        <v>0</v>
      </c>
      <c r="F468" s="286"/>
      <c r="G468" s="286"/>
      <c r="H468" s="286"/>
      <c r="I468" s="286"/>
      <c r="J468" s="287"/>
    </row>
    <row r="469" spans="1:10" ht="36" x14ac:dyDescent="0.25">
      <c r="A469" s="294" t="s">
        <v>1</v>
      </c>
      <c r="B469" s="300" t="s">
        <v>2</v>
      </c>
      <c r="C469" s="300" t="s">
        <v>3</v>
      </c>
      <c r="D469" s="300" t="s">
        <v>4480</v>
      </c>
      <c r="E469" s="2" t="s">
        <v>4</v>
      </c>
      <c r="F469" s="2" t="s">
        <v>4</v>
      </c>
      <c r="G469" s="300" t="s">
        <v>4483</v>
      </c>
      <c r="H469" s="300" t="s">
        <v>4484</v>
      </c>
      <c r="I469" s="3" t="s">
        <v>5</v>
      </c>
      <c r="J469" s="3" t="s">
        <v>7</v>
      </c>
    </row>
    <row r="470" spans="1:10" ht="60.75" thickBot="1" x14ac:dyDescent="0.3">
      <c r="A470" s="295"/>
      <c r="B470" s="301"/>
      <c r="C470" s="301"/>
      <c r="D470" s="301"/>
      <c r="E470" s="30" t="s">
        <v>4482</v>
      </c>
      <c r="F470" s="30" t="s">
        <v>4481</v>
      </c>
      <c r="G470" s="301"/>
      <c r="H470" s="301"/>
      <c r="I470" s="4" t="s">
        <v>6</v>
      </c>
      <c r="J470" s="4" t="s">
        <v>6</v>
      </c>
    </row>
    <row r="471" spans="1:10" x14ac:dyDescent="0.25">
      <c r="A471" s="294" t="s">
        <v>364</v>
      </c>
      <c r="B471" s="415" t="s">
        <v>365</v>
      </c>
      <c r="C471" s="298" t="s">
        <v>9</v>
      </c>
      <c r="D471" s="298">
        <v>1</v>
      </c>
      <c r="E471" s="283"/>
      <c r="F471" s="283"/>
      <c r="G471" s="283">
        <f>D471*E471</f>
        <v>0</v>
      </c>
      <c r="H471" s="283">
        <f>D471*F471</f>
        <v>0</v>
      </c>
      <c r="I471" s="344"/>
      <c r="J471" s="344"/>
    </row>
    <row r="472" spans="1:10" ht="15.75" thickBot="1" x14ac:dyDescent="0.3">
      <c r="A472" s="295"/>
      <c r="B472" s="417"/>
      <c r="C472" s="299"/>
      <c r="D472" s="299"/>
      <c r="E472" s="284"/>
      <c r="F472" s="284"/>
      <c r="G472" s="284"/>
      <c r="H472" s="284"/>
      <c r="I472" s="346"/>
      <c r="J472" s="346"/>
    </row>
    <row r="473" spans="1:10" ht="45" thickBot="1" x14ac:dyDescent="0.3">
      <c r="A473" s="235" t="s">
        <v>366</v>
      </c>
      <c r="B473" s="9" t="s">
        <v>367</v>
      </c>
      <c r="C473" s="230" t="s">
        <v>9</v>
      </c>
      <c r="D473" s="230">
        <v>1</v>
      </c>
      <c r="E473" s="161"/>
      <c r="F473" s="161"/>
      <c r="G473" s="161">
        <f>D473*E473</f>
        <v>0</v>
      </c>
      <c r="H473" s="161">
        <f>D473*F473</f>
        <v>0</v>
      </c>
      <c r="I473" s="12"/>
      <c r="J473" s="12"/>
    </row>
    <row r="474" spans="1:10" ht="16.5" thickBot="1" x14ac:dyDescent="0.3">
      <c r="A474" s="309" t="s">
        <v>368</v>
      </c>
      <c r="B474" s="310"/>
      <c r="C474" s="310"/>
      <c r="D474" s="310"/>
      <c r="E474" s="311"/>
      <c r="F474" s="288">
        <f>SUM(G471:G473)</f>
        <v>0</v>
      </c>
      <c r="G474" s="289"/>
      <c r="H474" s="290"/>
      <c r="I474" s="6"/>
      <c r="J474" s="6"/>
    </row>
    <row r="475" spans="1:10" ht="15.75" customHeight="1" x14ac:dyDescent="0.25">
      <c r="A475" s="319" t="s">
        <v>369</v>
      </c>
      <c r="B475" s="320"/>
      <c r="C475" s="320"/>
      <c r="D475" s="320"/>
      <c r="E475" s="321"/>
      <c r="F475" s="316">
        <f>F477-F474</f>
        <v>0</v>
      </c>
      <c r="G475" s="317"/>
      <c r="H475" s="318"/>
      <c r="I475" s="388"/>
      <c r="J475" s="389"/>
    </row>
    <row r="476" spans="1:10" ht="15.75" thickBot="1" x14ac:dyDescent="0.3">
      <c r="A476" s="354"/>
      <c r="B476" s="355"/>
      <c r="C476" s="355"/>
      <c r="D476" s="355"/>
      <c r="E476" s="356"/>
      <c r="F476" s="325"/>
      <c r="G476" s="326"/>
      <c r="H476" s="327"/>
      <c r="I476" s="388"/>
      <c r="J476" s="389"/>
    </row>
    <row r="477" spans="1:10" ht="16.5" thickBot="1" x14ac:dyDescent="0.3">
      <c r="A477" s="309" t="s">
        <v>370</v>
      </c>
      <c r="B477" s="310"/>
      <c r="C477" s="310"/>
      <c r="D477" s="310"/>
      <c r="E477" s="311"/>
      <c r="F477" s="288">
        <f>SUM(H471:H473)</f>
        <v>0</v>
      </c>
      <c r="G477" s="289"/>
      <c r="H477" s="290"/>
      <c r="I477" s="6"/>
      <c r="J477" s="6"/>
    </row>
    <row r="478" spans="1:10" x14ac:dyDescent="0.25">
      <c r="A478" s="21"/>
    </row>
    <row r="479" spans="1:10" ht="18" x14ac:dyDescent="0.25">
      <c r="A479" s="47" t="s">
        <v>371</v>
      </c>
    </row>
    <row r="480" spans="1:10" ht="15.75" thickBot="1" x14ac:dyDescent="0.3">
      <c r="A480" s="21"/>
    </row>
    <row r="481" spans="1:10" ht="15.75" thickBot="1" x14ac:dyDescent="0.3">
      <c r="A481" s="308"/>
      <c r="B481" s="308"/>
      <c r="C481" s="234"/>
      <c r="D481" s="30"/>
      <c r="E481" s="285" t="s">
        <v>0</v>
      </c>
      <c r="F481" s="286"/>
      <c r="G481" s="286"/>
      <c r="H481" s="286"/>
      <c r="I481" s="286"/>
      <c r="J481" s="287"/>
    </row>
    <row r="482" spans="1:10" ht="36" x14ac:dyDescent="0.25">
      <c r="A482" s="294" t="s">
        <v>1</v>
      </c>
      <c r="B482" s="300" t="s">
        <v>2</v>
      </c>
      <c r="C482" s="300" t="s">
        <v>3</v>
      </c>
      <c r="D482" s="300" t="s">
        <v>4480</v>
      </c>
      <c r="E482" s="2" t="s">
        <v>4</v>
      </c>
      <c r="F482" s="2" t="s">
        <v>4</v>
      </c>
      <c r="G482" s="300" t="s">
        <v>4483</v>
      </c>
      <c r="H482" s="300" t="s">
        <v>4484</v>
      </c>
      <c r="I482" s="3" t="s">
        <v>5</v>
      </c>
      <c r="J482" s="3" t="s">
        <v>7</v>
      </c>
    </row>
    <row r="483" spans="1:10" ht="60.75" thickBot="1" x14ac:dyDescent="0.3">
      <c r="A483" s="295"/>
      <c r="B483" s="301"/>
      <c r="C483" s="301"/>
      <c r="D483" s="301"/>
      <c r="E483" s="30" t="s">
        <v>4482</v>
      </c>
      <c r="F483" s="30" t="s">
        <v>4481</v>
      </c>
      <c r="G483" s="301"/>
      <c r="H483" s="301"/>
      <c r="I483" s="4" t="s">
        <v>6</v>
      </c>
      <c r="J483" s="4" t="s">
        <v>6</v>
      </c>
    </row>
    <row r="484" spans="1:10" x14ac:dyDescent="0.25">
      <c r="A484" s="294" t="s">
        <v>372</v>
      </c>
      <c r="B484" s="415" t="s">
        <v>373</v>
      </c>
      <c r="C484" s="298" t="s">
        <v>9</v>
      </c>
      <c r="D484" s="298">
        <v>1</v>
      </c>
      <c r="E484" s="283"/>
      <c r="F484" s="283"/>
      <c r="G484" s="283">
        <f>D484*E484</f>
        <v>0</v>
      </c>
      <c r="H484" s="283">
        <f>D484*F484</f>
        <v>0</v>
      </c>
      <c r="I484" s="344"/>
      <c r="J484" s="344"/>
    </row>
    <row r="485" spans="1:10" ht="15" customHeight="1" thickBot="1" x14ac:dyDescent="0.3">
      <c r="A485" s="295"/>
      <c r="B485" s="417"/>
      <c r="C485" s="299"/>
      <c r="D485" s="299"/>
      <c r="E485" s="284"/>
      <c r="F485" s="284"/>
      <c r="G485" s="284"/>
      <c r="H485" s="284"/>
      <c r="I485" s="346"/>
      <c r="J485" s="346"/>
    </row>
    <row r="486" spans="1:10" x14ac:dyDescent="0.25">
      <c r="A486" s="294" t="s">
        <v>374</v>
      </c>
      <c r="B486" s="415" t="s">
        <v>375</v>
      </c>
      <c r="C486" s="298" t="s">
        <v>9</v>
      </c>
      <c r="D486" s="298">
        <v>1</v>
      </c>
      <c r="E486" s="283"/>
      <c r="F486" s="283"/>
      <c r="G486" s="283">
        <f>D486*E486</f>
        <v>0</v>
      </c>
      <c r="H486" s="283">
        <f>D486*F486</f>
        <v>0</v>
      </c>
      <c r="I486" s="344"/>
      <c r="J486" s="344"/>
    </row>
    <row r="487" spans="1:10" ht="15.75" thickBot="1" x14ac:dyDescent="0.3">
      <c r="A487" s="295"/>
      <c r="B487" s="417"/>
      <c r="C487" s="299"/>
      <c r="D487" s="299"/>
      <c r="E487" s="284"/>
      <c r="F487" s="284"/>
      <c r="G487" s="284"/>
      <c r="H487" s="284"/>
      <c r="I487" s="346"/>
      <c r="J487" s="346"/>
    </row>
    <row r="488" spans="1:10" x14ac:dyDescent="0.25">
      <c r="A488" s="294" t="s">
        <v>376</v>
      </c>
      <c r="B488" s="415" t="s">
        <v>377</v>
      </c>
      <c r="C488" s="298" t="s">
        <v>9</v>
      </c>
      <c r="D488" s="298">
        <v>1</v>
      </c>
      <c r="E488" s="283"/>
      <c r="F488" s="283"/>
      <c r="G488" s="283">
        <f>D488*E488</f>
        <v>0</v>
      </c>
      <c r="H488" s="283">
        <f>D488*F488</f>
        <v>0</v>
      </c>
      <c r="I488" s="344"/>
      <c r="J488" s="344"/>
    </row>
    <row r="489" spans="1:10" ht="15.75" thickBot="1" x14ac:dyDescent="0.3">
      <c r="A489" s="295"/>
      <c r="B489" s="417"/>
      <c r="C489" s="299"/>
      <c r="D489" s="299"/>
      <c r="E489" s="284"/>
      <c r="F489" s="284"/>
      <c r="G489" s="284"/>
      <c r="H489" s="284"/>
      <c r="I489" s="346"/>
      <c r="J489" s="346"/>
    </row>
    <row r="490" spans="1:10" ht="45" thickBot="1" x14ac:dyDescent="0.3">
      <c r="A490" s="235" t="s">
        <v>378</v>
      </c>
      <c r="B490" s="9" t="s">
        <v>379</v>
      </c>
      <c r="C490" s="230" t="s">
        <v>9</v>
      </c>
      <c r="D490" s="230">
        <v>2</v>
      </c>
      <c r="E490" s="161"/>
      <c r="F490" s="161"/>
      <c r="G490" s="161">
        <f>D490*E490</f>
        <v>0</v>
      </c>
      <c r="H490" s="161">
        <f>D490*F490</f>
        <v>0</v>
      </c>
      <c r="I490" s="12"/>
      <c r="J490" s="12"/>
    </row>
    <row r="491" spans="1:10" ht="45.75" thickBot="1" x14ac:dyDescent="0.3">
      <c r="A491" s="235" t="s">
        <v>380</v>
      </c>
      <c r="B491" s="9" t="s">
        <v>381</v>
      </c>
      <c r="C491" s="230" t="s">
        <v>9</v>
      </c>
      <c r="D491" s="230">
        <v>2</v>
      </c>
      <c r="E491" s="161"/>
      <c r="F491" s="161"/>
      <c r="G491" s="161">
        <f t="shared" ref="G491:G496" si="23">D491*E491</f>
        <v>0</v>
      </c>
      <c r="H491" s="161">
        <f t="shared" ref="H491:H496" si="24">D491*F491</f>
        <v>0</v>
      </c>
      <c r="I491" s="12"/>
      <c r="J491" s="12"/>
    </row>
    <row r="492" spans="1:10" ht="30.75" thickBot="1" x14ac:dyDescent="0.3">
      <c r="A492" s="235" t="s">
        <v>382</v>
      </c>
      <c r="B492" s="9" t="s">
        <v>383</v>
      </c>
      <c r="C492" s="230" t="s">
        <v>9</v>
      </c>
      <c r="D492" s="230">
        <v>1</v>
      </c>
      <c r="E492" s="161"/>
      <c r="F492" s="161"/>
      <c r="G492" s="161">
        <f t="shared" si="23"/>
        <v>0</v>
      </c>
      <c r="H492" s="161">
        <f t="shared" si="24"/>
        <v>0</v>
      </c>
      <c r="I492" s="12"/>
      <c r="J492" s="12"/>
    </row>
    <row r="493" spans="1:10" ht="45.75" thickBot="1" x14ac:dyDescent="0.3">
      <c r="A493" s="235" t="s">
        <v>384</v>
      </c>
      <c r="B493" s="9" t="s">
        <v>385</v>
      </c>
      <c r="C493" s="230" t="s">
        <v>9</v>
      </c>
      <c r="D493" s="230">
        <v>1</v>
      </c>
      <c r="E493" s="161"/>
      <c r="F493" s="161"/>
      <c r="G493" s="161">
        <f t="shared" si="23"/>
        <v>0</v>
      </c>
      <c r="H493" s="161">
        <f t="shared" si="24"/>
        <v>0</v>
      </c>
      <c r="I493" s="12"/>
      <c r="J493" s="12"/>
    </row>
    <row r="494" spans="1:10" ht="15.75" thickBot="1" x14ac:dyDescent="0.3">
      <c r="A494" s="235" t="s">
        <v>386</v>
      </c>
      <c r="B494" s="9" t="s">
        <v>387</v>
      </c>
      <c r="C494" s="230" t="s">
        <v>9</v>
      </c>
      <c r="D494" s="230">
        <v>1</v>
      </c>
      <c r="E494" s="161"/>
      <c r="F494" s="161"/>
      <c r="G494" s="161">
        <f t="shared" si="23"/>
        <v>0</v>
      </c>
      <c r="H494" s="161">
        <f t="shared" si="24"/>
        <v>0</v>
      </c>
      <c r="I494" s="12"/>
      <c r="J494" s="12"/>
    </row>
    <row r="495" spans="1:10" ht="44.25" thickBot="1" x14ac:dyDescent="0.3">
      <c r="A495" s="235" t="s">
        <v>388</v>
      </c>
      <c r="B495" s="9" t="s">
        <v>389</v>
      </c>
      <c r="C495" s="230" t="s">
        <v>9</v>
      </c>
      <c r="D495" s="230">
        <v>2</v>
      </c>
      <c r="E495" s="161"/>
      <c r="F495" s="161"/>
      <c r="G495" s="161">
        <f t="shared" si="23"/>
        <v>0</v>
      </c>
      <c r="H495" s="161">
        <f t="shared" si="24"/>
        <v>0</v>
      </c>
      <c r="I495" s="12"/>
      <c r="J495" s="12"/>
    </row>
    <row r="496" spans="1:10" ht="72.75" thickBot="1" x14ac:dyDescent="0.3">
      <c r="A496" s="235" t="s">
        <v>390</v>
      </c>
      <c r="B496" s="9" t="s">
        <v>391</v>
      </c>
      <c r="C496" s="230" t="s">
        <v>9</v>
      </c>
      <c r="D496" s="230">
        <v>2</v>
      </c>
      <c r="E496" s="161"/>
      <c r="F496" s="161"/>
      <c r="G496" s="161">
        <f t="shared" si="23"/>
        <v>0</v>
      </c>
      <c r="H496" s="161">
        <f t="shared" si="24"/>
        <v>0</v>
      </c>
      <c r="I496" s="12"/>
      <c r="J496" s="12"/>
    </row>
    <row r="497" spans="1:10" ht="16.5" thickBot="1" x14ac:dyDescent="0.3">
      <c r="A497" s="309" t="s">
        <v>392</v>
      </c>
      <c r="B497" s="310"/>
      <c r="C497" s="310"/>
      <c r="D497" s="310"/>
      <c r="E497" s="311"/>
      <c r="F497" s="288">
        <f>SUM(G484:G496)</f>
        <v>0</v>
      </c>
      <c r="G497" s="289"/>
      <c r="H497" s="290"/>
      <c r="I497" s="6"/>
      <c r="J497" s="6"/>
    </row>
    <row r="498" spans="1:10" ht="15.75" customHeight="1" x14ac:dyDescent="0.25">
      <c r="A498" s="319" t="s">
        <v>393</v>
      </c>
      <c r="B498" s="320"/>
      <c r="C498" s="320"/>
      <c r="D498" s="320"/>
      <c r="E498" s="321"/>
      <c r="F498" s="316">
        <f>F500-F497</f>
        <v>0</v>
      </c>
      <c r="G498" s="317"/>
      <c r="H498" s="318"/>
      <c r="I498" s="388"/>
      <c r="J498" s="389"/>
    </row>
    <row r="499" spans="1:10" ht="15.75" thickBot="1" x14ac:dyDescent="0.3">
      <c r="A499" s="354"/>
      <c r="B499" s="355"/>
      <c r="C499" s="355"/>
      <c r="D499" s="355"/>
      <c r="E499" s="356"/>
      <c r="F499" s="325"/>
      <c r="G499" s="326"/>
      <c r="H499" s="327"/>
      <c r="I499" s="388"/>
      <c r="J499" s="389"/>
    </row>
    <row r="500" spans="1:10" ht="16.5" thickBot="1" x14ac:dyDescent="0.3">
      <c r="A500" s="309" t="s">
        <v>394</v>
      </c>
      <c r="B500" s="310"/>
      <c r="C500" s="310"/>
      <c r="D500" s="310"/>
      <c r="E500" s="311"/>
      <c r="F500" s="288">
        <f>SUM(H484:H496)</f>
        <v>0</v>
      </c>
      <c r="G500" s="289"/>
      <c r="H500" s="290"/>
      <c r="I500" s="6"/>
      <c r="J500" s="6"/>
    </row>
    <row r="501" spans="1:10" ht="18" x14ac:dyDescent="0.25">
      <c r="A501" s="45"/>
    </row>
    <row r="503" spans="1:10" ht="33" customHeight="1" x14ac:dyDescent="0.25">
      <c r="A503" s="328" t="s">
        <v>395</v>
      </c>
      <c r="B503" s="328"/>
      <c r="C503" s="328"/>
      <c r="D503" s="328"/>
      <c r="E503" s="328"/>
      <c r="F503" s="328"/>
      <c r="G503" s="328"/>
      <c r="H503" s="328"/>
      <c r="I503" s="328"/>
      <c r="J503" s="328"/>
    </row>
    <row r="504" spans="1:10" ht="15.75" thickBot="1" x14ac:dyDescent="0.3">
      <c r="A504" s="21"/>
    </row>
    <row r="505" spans="1:10" ht="15.75" thickBot="1" x14ac:dyDescent="0.3">
      <c r="A505" s="308"/>
      <c r="B505" s="308"/>
      <c r="C505" s="234"/>
      <c r="D505" s="30"/>
      <c r="E505" s="285" t="s">
        <v>0</v>
      </c>
      <c r="F505" s="286"/>
      <c r="G505" s="286"/>
      <c r="H505" s="286"/>
      <c r="I505" s="286"/>
      <c r="J505" s="287"/>
    </row>
    <row r="506" spans="1:10" x14ac:dyDescent="0.25">
      <c r="A506" s="294" t="s">
        <v>1</v>
      </c>
      <c r="B506" s="300" t="s">
        <v>396</v>
      </c>
      <c r="C506" s="300" t="s">
        <v>3</v>
      </c>
      <c r="D506" s="300" t="s">
        <v>4480</v>
      </c>
      <c r="E506" s="2" t="s">
        <v>4</v>
      </c>
      <c r="F506" s="2" t="s">
        <v>4</v>
      </c>
      <c r="G506" s="300" t="s">
        <v>4483</v>
      </c>
      <c r="H506" s="300" t="s">
        <v>4484</v>
      </c>
      <c r="I506" s="337"/>
      <c r="J506" s="337"/>
    </row>
    <row r="507" spans="1:10" ht="29.25" thickBot="1" x14ac:dyDescent="0.3">
      <c r="A507" s="295"/>
      <c r="B507" s="301"/>
      <c r="C507" s="301"/>
      <c r="D507" s="301"/>
      <c r="E507" s="30" t="s">
        <v>4482</v>
      </c>
      <c r="F507" s="30" t="s">
        <v>4481</v>
      </c>
      <c r="G507" s="301"/>
      <c r="H507" s="301"/>
      <c r="I507" s="338"/>
      <c r="J507" s="338"/>
    </row>
    <row r="508" spans="1:10" ht="15.75" thickBot="1" x14ac:dyDescent="0.3">
      <c r="A508" s="235" t="s">
        <v>397</v>
      </c>
      <c r="B508" s="9" t="s">
        <v>398</v>
      </c>
      <c r="C508" s="230" t="s">
        <v>9</v>
      </c>
      <c r="D508" s="230">
        <v>1</v>
      </c>
      <c r="E508" s="161"/>
      <c r="F508" s="161"/>
      <c r="G508" s="161">
        <f>D508*E508</f>
        <v>0</v>
      </c>
      <c r="H508" s="161">
        <f>D508*F508</f>
        <v>0</v>
      </c>
      <c r="I508" s="12"/>
      <c r="J508" s="12"/>
    </row>
    <row r="509" spans="1:10" ht="15.75" thickBot="1" x14ac:dyDescent="0.3">
      <c r="A509" s="235" t="s">
        <v>399</v>
      </c>
      <c r="B509" s="9" t="s">
        <v>400</v>
      </c>
      <c r="C509" s="230" t="s">
        <v>401</v>
      </c>
      <c r="D509" s="230">
        <v>50</v>
      </c>
      <c r="E509" s="161"/>
      <c r="F509" s="161"/>
      <c r="G509" s="161">
        <f t="shared" ref="G509:G512" si="25">D509*E509</f>
        <v>0</v>
      </c>
      <c r="H509" s="161">
        <f t="shared" ref="H509:H512" si="26">D509*F509</f>
        <v>0</v>
      </c>
      <c r="I509" s="12"/>
      <c r="J509" s="12"/>
    </row>
    <row r="510" spans="1:10" ht="18" thickBot="1" x14ac:dyDescent="0.3">
      <c r="A510" s="235" t="s">
        <v>402</v>
      </c>
      <c r="B510" s="9" t="s">
        <v>403</v>
      </c>
      <c r="C510" s="230" t="s">
        <v>404</v>
      </c>
      <c r="D510" s="239">
        <v>10</v>
      </c>
      <c r="E510" s="161"/>
      <c r="F510" s="161"/>
      <c r="G510" s="161">
        <f t="shared" si="25"/>
        <v>0</v>
      </c>
      <c r="H510" s="161">
        <f t="shared" si="26"/>
        <v>0</v>
      </c>
      <c r="I510" s="12"/>
      <c r="J510" s="12"/>
    </row>
    <row r="511" spans="1:10" ht="15.75" thickBot="1" x14ac:dyDescent="0.3">
      <c r="A511" s="235" t="s">
        <v>405</v>
      </c>
      <c r="B511" s="9" t="s">
        <v>406</v>
      </c>
      <c r="C511" s="230" t="s">
        <v>407</v>
      </c>
      <c r="D511" s="230">
        <v>50</v>
      </c>
      <c r="E511" s="161"/>
      <c r="F511" s="161"/>
      <c r="G511" s="161">
        <f t="shared" si="25"/>
        <v>0</v>
      </c>
      <c r="H511" s="161">
        <f t="shared" si="26"/>
        <v>0</v>
      </c>
      <c r="I511" s="12"/>
      <c r="J511" s="12"/>
    </row>
    <row r="512" spans="1:10" ht="15.75" thickBot="1" x14ac:dyDescent="0.3">
      <c r="A512" s="235" t="s">
        <v>408</v>
      </c>
      <c r="B512" s="9" t="s">
        <v>409</v>
      </c>
      <c r="C512" s="230" t="s">
        <v>410</v>
      </c>
      <c r="D512" s="230">
        <v>100</v>
      </c>
      <c r="E512" s="161"/>
      <c r="F512" s="161"/>
      <c r="G512" s="161">
        <f t="shared" si="25"/>
        <v>0</v>
      </c>
      <c r="H512" s="161">
        <f t="shared" si="26"/>
        <v>0</v>
      </c>
      <c r="I512" s="12"/>
      <c r="J512" s="12"/>
    </row>
    <row r="513" spans="1:10" ht="16.5" thickBot="1" x14ac:dyDescent="0.3">
      <c r="A513" s="309" t="s">
        <v>411</v>
      </c>
      <c r="B513" s="310"/>
      <c r="C513" s="310"/>
      <c r="D513" s="310"/>
      <c r="E513" s="311"/>
      <c r="F513" s="288">
        <f>SUM(G508:G512)</f>
        <v>0</v>
      </c>
      <c r="G513" s="289"/>
      <c r="H513" s="290"/>
      <c r="I513" s="6"/>
      <c r="J513" s="6"/>
    </row>
    <row r="514" spans="1:10" ht="31.5" customHeight="1" thickBot="1" x14ac:dyDescent="0.3">
      <c r="A514" s="309" t="s">
        <v>412</v>
      </c>
      <c r="B514" s="310"/>
      <c r="C514" s="310"/>
      <c r="D514" s="310"/>
      <c r="E514" s="311"/>
      <c r="F514" s="288">
        <f>F515-F513</f>
        <v>0</v>
      </c>
      <c r="G514" s="289"/>
      <c r="H514" s="290"/>
      <c r="I514" s="6"/>
      <c r="J514" s="6"/>
    </row>
    <row r="515" spans="1:10" ht="16.5" thickBot="1" x14ac:dyDescent="0.3">
      <c r="A515" s="309" t="s">
        <v>413</v>
      </c>
      <c r="B515" s="310"/>
      <c r="C515" s="310"/>
      <c r="D515" s="310"/>
      <c r="E515" s="311"/>
      <c r="F515" s="288">
        <f>SUM(H508:H512)</f>
        <v>0</v>
      </c>
      <c r="G515" s="289"/>
      <c r="H515" s="290"/>
      <c r="I515" s="6"/>
      <c r="J515" s="6"/>
    </row>
    <row r="517" spans="1:10" ht="21" x14ac:dyDescent="0.35">
      <c r="A517" s="505" t="s">
        <v>4341</v>
      </c>
      <c r="B517" s="505"/>
      <c r="C517" s="505"/>
      <c r="D517" s="505"/>
      <c r="E517" s="505"/>
      <c r="F517" s="505"/>
      <c r="G517" s="505"/>
      <c r="H517" s="505"/>
      <c r="I517" s="505"/>
      <c r="J517" s="505"/>
    </row>
    <row r="518" spans="1:10" ht="123.75" customHeight="1" x14ac:dyDescent="0.25">
      <c r="A518" s="351" t="s">
        <v>4342</v>
      </c>
      <c r="B518" s="352"/>
      <c r="C518" s="352"/>
      <c r="D518" s="352"/>
      <c r="E518" s="352"/>
      <c r="F518" s="352"/>
      <c r="G518" s="352"/>
      <c r="H518" s="352"/>
      <c r="I518" s="352"/>
      <c r="J518" s="352"/>
    </row>
    <row r="519" spans="1:10" ht="16.5" customHeight="1" x14ac:dyDescent="0.25">
      <c r="A519" s="257"/>
      <c r="B519" s="136"/>
      <c r="C519" s="100"/>
      <c r="D519" s="100"/>
      <c r="E519" s="136"/>
      <c r="F519" s="136"/>
      <c r="G519" s="136"/>
      <c r="H519" s="136"/>
      <c r="I519" s="136"/>
      <c r="J519" s="136"/>
    </row>
    <row r="520" spans="1:10" ht="18" x14ac:dyDescent="0.25">
      <c r="A520" s="47" t="s">
        <v>414</v>
      </c>
      <c r="B520"/>
    </row>
    <row r="521" spans="1:10" ht="15.75" thickBot="1" x14ac:dyDescent="0.3">
      <c r="A521" s="23"/>
      <c r="B521"/>
    </row>
    <row r="522" spans="1:10" ht="15.75" thickBot="1" x14ac:dyDescent="0.3">
      <c r="A522" s="353"/>
      <c r="B522" s="353"/>
      <c r="C522" s="234"/>
      <c r="D522" s="30"/>
      <c r="E522" s="285" t="s">
        <v>0</v>
      </c>
      <c r="F522" s="286"/>
      <c r="G522" s="286"/>
      <c r="H522" s="286"/>
      <c r="I522" s="286"/>
      <c r="J522" s="287"/>
    </row>
    <row r="523" spans="1:10" ht="36" x14ac:dyDescent="0.25">
      <c r="A523" s="294" t="s">
        <v>1</v>
      </c>
      <c r="B523" s="300" t="s">
        <v>415</v>
      </c>
      <c r="C523" s="300" t="s">
        <v>3</v>
      </c>
      <c r="D523" s="300" t="s">
        <v>4480</v>
      </c>
      <c r="E523" s="2" t="s">
        <v>4</v>
      </c>
      <c r="F523" s="2" t="s">
        <v>4</v>
      </c>
      <c r="G523" s="300" t="s">
        <v>4483</v>
      </c>
      <c r="H523" s="300" t="s">
        <v>4484</v>
      </c>
      <c r="I523" s="3" t="s">
        <v>5</v>
      </c>
      <c r="J523" s="3" t="s">
        <v>7</v>
      </c>
    </row>
    <row r="524" spans="1:10" ht="60.75" thickBot="1" x14ac:dyDescent="0.3">
      <c r="A524" s="295"/>
      <c r="B524" s="301"/>
      <c r="C524" s="301"/>
      <c r="D524" s="301"/>
      <c r="E524" s="30" t="s">
        <v>4482</v>
      </c>
      <c r="F524" s="30" t="s">
        <v>4481</v>
      </c>
      <c r="G524" s="301"/>
      <c r="H524" s="301"/>
      <c r="I524" s="4" t="s">
        <v>6</v>
      </c>
      <c r="J524" s="4" t="s">
        <v>6</v>
      </c>
    </row>
    <row r="525" spans="1:10" ht="15.75" thickBot="1" x14ac:dyDescent="0.3">
      <c r="A525" s="235" t="s">
        <v>416</v>
      </c>
      <c r="B525" s="9" t="s">
        <v>417</v>
      </c>
      <c r="C525" s="230"/>
      <c r="D525" s="230"/>
      <c r="E525" s="161"/>
      <c r="F525" s="161"/>
      <c r="G525" s="161"/>
      <c r="H525" s="161"/>
      <c r="I525" s="12"/>
      <c r="J525" s="12"/>
    </row>
    <row r="526" spans="1:10" ht="45" x14ac:dyDescent="0.25">
      <c r="A526" s="294" t="s">
        <v>418</v>
      </c>
      <c r="B526" s="5" t="s">
        <v>419</v>
      </c>
      <c r="C526" s="298" t="s">
        <v>14</v>
      </c>
      <c r="D526" s="298">
        <v>1</v>
      </c>
      <c r="E526" s="283"/>
      <c r="F526" s="283"/>
      <c r="G526" s="283">
        <f>D526*E526</f>
        <v>0</v>
      </c>
      <c r="H526" s="283">
        <f>D526*F526</f>
        <v>0</v>
      </c>
      <c r="I526" s="344"/>
      <c r="J526" s="344"/>
    </row>
    <row r="527" spans="1:10" x14ac:dyDescent="0.25">
      <c r="A527" s="329"/>
      <c r="B527" s="26" t="s">
        <v>420</v>
      </c>
      <c r="C527" s="330"/>
      <c r="D527" s="330"/>
      <c r="E527" s="322"/>
      <c r="F527" s="322"/>
      <c r="G527" s="322"/>
      <c r="H527" s="322"/>
      <c r="I527" s="345"/>
      <c r="J527" s="345"/>
    </row>
    <row r="528" spans="1:10" x14ac:dyDescent="0.25">
      <c r="A528" s="329"/>
      <c r="B528" s="26" t="s">
        <v>421</v>
      </c>
      <c r="C528" s="330"/>
      <c r="D528" s="330"/>
      <c r="E528" s="322"/>
      <c r="F528" s="322"/>
      <c r="G528" s="322"/>
      <c r="H528" s="322"/>
      <c r="I528" s="345"/>
      <c r="J528" s="345"/>
    </row>
    <row r="529" spans="1:10" x14ac:dyDescent="0.25">
      <c r="A529" s="329"/>
      <c r="B529" s="26" t="s">
        <v>422</v>
      </c>
      <c r="C529" s="330"/>
      <c r="D529" s="330"/>
      <c r="E529" s="322"/>
      <c r="F529" s="322"/>
      <c r="G529" s="322"/>
      <c r="H529" s="322"/>
      <c r="I529" s="345"/>
      <c r="J529" s="345"/>
    </row>
    <row r="530" spans="1:10" x14ac:dyDescent="0.25">
      <c r="A530" s="329"/>
      <c r="B530" s="26" t="s">
        <v>423</v>
      </c>
      <c r="C530" s="330"/>
      <c r="D530" s="330"/>
      <c r="E530" s="322"/>
      <c r="F530" s="322"/>
      <c r="G530" s="322"/>
      <c r="H530" s="322"/>
      <c r="I530" s="345"/>
      <c r="J530" s="345"/>
    </row>
    <row r="531" spans="1:10" x14ac:dyDescent="0.25">
      <c r="A531" s="329"/>
      <c r="B531" s="26" t="s">
        <v>424</v>
      </c>
      <c r="C531" s="330"/>
      <c r="D531" s="330"/>
      <c r="E531" s="322"/>
      <c r="F531" s="322"/>
      <c r="G531" s="322"/>
      <c r="H531" s="322"/>
      <c r="I531" s="345"/>
      <c r="J531" s="345"/>
    </row>
    <row r="532" spans="1:10" x14ac:dyDescent="0.25">
      <c r="A532" s="329"/>
      <c r="B532" s="26" t="s">
        <v>425</v>
      </c>
      <c r="C532" s="330"/>
      <c r="D532" s="330"/>
      <c r="E532" s="322"/>
      <c r="F532" s="322"/>
      <c r="G532" s="322"/>
      <c r="H532" s="322"/>
      <c r="I532" s="345"/>
      <c r="J532" s="345"/>
    </row>
    <row r="533" spans="1:10" x14ac:dyDescent="0.25">
      <c r="A533" s="329"/>
      <c r="B533" s="26" t="s">
        <v>426</v>
      </c>
      <c r="C533" s="330"/>
      <c r="D533" s="330"/>
      <c r="E533" s="322"/>
      <c r="F533" s="322"/>
      <c r="G533" s="322"/>
      <c r="H533" s="322"/>
      <c r="I533" s="345"/>
      <c r="J533" s="345"/>
    </row>
    <row r="534" spans="1:10" x14ac:dyDescent="0.25">
      <c r="A534" s="329"/>
      <c r="B534" s="26" t="s">
        <v>427</v>
      </c>
      <c r="C534" s="330"/>
      <c r="D534" s="330"/>
      <c r="E534" s="322"/>
      <c r="F534" s="322"/>
      <c r="G534" s="322"/>
      <c r="H534" s="322"/>
      <c r="I534" s="345"/>
      <c r="J534" s="345"/>
    </row>
    <row r="535" spans="1:10" x14ac:dyDescent="0.25">
      <c r="A535" s="329"/>
      <c r="B535" s="5" t="s">
        <v>428</v>
      </c>
      <c r="C535" s="330"/>
      <c r="D535" s="330"/>
      <c r="E535" s="322"/>
      <c r="F535" s="322"/>
      <c r="G535" s="322"/>
      <c r="H535" s="322"/>
      <c r="I535" s="345"/>
      <c r="J535" s="345"/>
    </row>
    <row r="536" spans="1:10" x14ac:dyDescent="0.25">
      <c r="A536" s="329"/>
      <c r="B536" s="27" t="s">
        <v>429</v>
      </c>
      <c r="C536" s="330"/>
      <c r="D536" s="330"/>
      <c r="E536" s="322"/>
      <c r="F536" s="322"/>
      <c r="G536" s="322"/>
      <c r="H536" s="322"/>
      <c r="I536" s="345"/>
      <c r="J536" s="345"/>
    </row>
    <row r="537" spans="1:10" ht="28.5" x14ac:dyDescent="0.25">
      <c r="A537" s="329"/>
      <c r="B537" s="27" t="s">
        <v>430</v>
      </c>
      <c r="C537" s="330"/>
      <c r="D537" s="330"/>
      <c r="E537" s="322"/>
      <c r="F537" s="322"/>
      <c r="G537" s="322"/>
      <c r="H537" s="322"/>
      <c r="I537" s="345"/>
      <c r="J537" s="345"/>
    </row>
    <row r="538" spans="1:10" ht="15.75" thickBot="1" x14ac:dyDescent="0.3">
      <c r="A538" s="295"/>
      <c r="B538" s="24" t="s">
        <v>431</v>
      </c>
      <c r="C538" s="299"/>
      <c r="D538" s="299"/>
      <c r="E538" s="284"/>
      <c r="F538" s="284"/>
      <c r="G538" s="284"/>
      <c r="H538" s="284"/>
      <c r="I538" s="346"/>
      <c r="J538" s="346"/>
    </row>
    <row r="539" spans="1:10" ht="45" x14ac:dyDescent="0.25">
      <c r="A539" s="294" t="s">
        <v>432</v>
      </c>
      <c r="B539" s="5" t="s">
        <v>433</v>
      </c>
      <c r="C539" s="298" t="s">
        <v>14</v>
      </c>
      <c r="D539" s="298">
        <v>2</v>
      </c>
      <c r="E539" s="283"/>
      <c r="F539" s="283"/>
      <c r="G539" s="283">
        <f>D539*E539</f>
        <v>0</v>
      </c>
      <c r="H539" s="283">
        <f>D539*F539</f>
        <v>0</v>
      </c>
      <c r="I539" s="344"/>
      <c r="J539" s="344"/>
    </row>
    <row r="540" spans="1:10" x14ac:dyDescent="0.25">
      <c r="A540" s="329"/>
      <c r="B540" s="26" t="s">
        <v>420</v>
      </c>
      <c r="C540" s="330"/>
      <c r="D540" s="330"/>
      <c r="E540" s="322"/>
      <c r="F540" s="322"/>
      <c r="G540" s="322"/>
      <c r="H540" s="322"/>
      <c r="I540" s="345"/>
      <c r="J540" s="345"/>
    </row>
    <row r="541" spans="1:10" x14ac:dyDescent="0.25">
      <c r="A541" s="329"/>
      <c r="B541" s="26" t="s">
        <v>421</v>
      </c>
      <c r="C541" s="330"/>
      <c r="D541" s="330"/>
      <c r="E541" s="322"/>
      <c r="F541" s="322"/>
      <c r="G541" s="322"/>
      <c r="H541" s="322"/>
      <c r="I541" s="345"/>
      <c r="J541" s="345"/>
    </row>
    <row r="542" spans="1:10" x14ac:dyDescent="0.25">
      <c r="A542" s="329"/>
      <c r="B542" s="26" t="s">
        <v>434</v>
      </c>
      <c r="C542" s="330"/>
      <c r="D542" s="330"/>
      <c r="E542" s="322"/>
      <c r="F542" s="322"/>
      <c r="G542" s="322"/>
      <c r="H542" s="322"/>
      <c r="I542" s="345"/>
      <c r="J542" s="345"/>
    </row>
    <row r="543" spans="1:10" x14ac:dyDescent="0.25">
      <c r="A543" s="329"/>
      <c r="B543" s="26" t="s">
        <v>435</v>
      </c>
      <c r="C543" s="330"/>
      <c r="D543" s="330"/>
      <c r="E543" s="322"/>
      <c r="F543" s="322"/>
      <c r="G543" s="322"/>
      <c r="H543" s="322"/>
      <c r="I543" s="345"/>
      <c r="J543" s="345"/>
    </row>
    <row r="544" spans="1:10" x14ac:dyDescent="0.25">
      <c r="A544" s="329"/>
      <c r="B544" s="26" t="s">
        <v>436</v>
      </c>
      <c r="C544" s="330"/>
      <c r="D544" s="330"/>
      <c r="E544" s="322"/>
      <c r="F544" s="322"/>
      <c r="G544" s="322"/>
      <c r="H544" s="322"/>
      <c r="I544" s="345"/>
      <c r="J544" s="345"/>
    </row>
    <row r="545" spans="1:10" x14ac:dyDescent="0.25">
      <c r="A545" s="329"/>
      <c r="B545" s="26" t="s">
        <v>437</v>
      </c>
      <c r="C545" s="330"/>
      <c r="D545" s="330"/>
      <c r="E545" s="322"/>
      <c r="F545" s="322"/>
      <c r="G545" s="322"/>
      <c r="H545" s="322"/>
      <c r="I545" s="345"/>
      <c r="J545" s="345"/>
    </row>
    <row r="546" spans="1:10" x14ac:dyDescent="0.25">
      <c r="A546" s="329"/>
      <c r="B546" s="26" t="s">
        <v>438</v>
      </c>
      <c r="C546" s="330"/>
      <c r="D546" s="330"/>
      <c r="E546" s="322"/>
      <c r="F546" s="322"/>
      <c r="G546" s="322"/>
      <c r="H546" s="322"/>
      <c r="I546" s="345"/>
      <c r="J546" s="345"/>
    </row>
    <row r="547" spans="1:10" x14ac:dyDescent="0.25">
      <c r="A547" s="329"/>
      <c r="B547" s="26" t="s">
        <v>439</v>
      </c>
      <c r="C547" s="330"/>
      <c r="D547" s="330"/>
      <c r="E547" s="322"/>
      <c r="F547" s="322"/>
      <c r="G547" s="322"/>
      <c r="H547" s="322"/>
      <c r="I547" s="345"/>
      <c r="J547" s="345"/>
    </row>
    <row r="548" spans="1:10" x14ac:dyDescent="0.25">
      <c r="A548" s="329"/>
      <c r="B548" s="26" t="s">
        <v>440</v>
      </c>
      <c r="C548" s="330"/>
      <c r="D548" s="330"/>
      <c r="E548" s="322"/>
      <c r="F548" s="322"/>
      <c r="G548" s="322"/>
      <c r="H548" s="322"/>
      <c r="I548" s="345"/>
      <c r="J548" s="345"/>
    </row>
    <row r="549" spans="1:10" x14ac:dyDescent="0.25">
      <c r="A549" s="329"/>
      <c r="B549" s="27" t="s">
        <v>429</v>
      </c>
      <c r="C549" s="330"/>
      <c r="D549" s="330"/>
      <c r="E549" s="322"/>
      <c r="F549" s="322"/>
      <c r="G549" s="322"/>
      <c r="H549" s="322"/>
      <c r="I549" s="345"/>
      <c r="J549" s="345"/>
    </row>
    <row r="550" spans="1:10" ht="42.75" x14ac:dyDescent="0.25">
      <c r="A550" s="329"/>
      <c r="B550" s="27" t="s">
        <v>441</v>
      </c>
      <c r="C550" s="330"/>
      <c r="D550" s="330"/>
      <c r="E550" s="322"/>
      <c r="F550" s="322"/>
      <c r="G550" s="322"/>
      <c r="H550" s="322"/>
      <c r="I550" s="345"/>
      <c r="J550" s="345"/>
    </row>
    <row r="551" spans="1:10" ht="15.75" thickBot="1" x14ac:dyDescent="0.3">
      <c r="A551" s="295"/>
      <c r="B551" s="24" t="s">
        <v>431</v>
      </c>
      <c r="C551" s="299"/>
      <c r="D551" s="299"/>
      <c r="E551" s="284"/>
      <c r="F551" s="284"/>
      <c r="G551" s="284"/>
      <c r="H551" s="284"/>
      <c r="I551" s="346"/>
      <c r="J551" s="346"/>
    </row>
    <row r="552" spans="1:10" ht="45" x14ac:dyDescent="0.25">
      <c r="A552" s="294" t="s">
        <v>442</v>
      </c>
      <c r="B552" s="5" t="s">
        <v>443</v>
      </c>
      <c r="C552" s="298" t="s">
        <v>14</v>
      </c>
      <c r="D552" s="298">
        <v>1</v>
      </c>
      <c r="E552" s="283"/>
      <c r="F552" s="283"/>
      <c r="G552" s="283">
        <f>D552*E552</f>
        <v>0</v>
      </c>
      <c r="H552" s="283">
        <f>D552*F552</f>
        <v>0</v>
      </c>
      <c r="I552" s="344"/>
      <c r="J552" s="344"/>
    </row>
    <row r="553" spans="1:10" x14ac:dyDescent="0.25">
      <c r="A553" s="329"/>
      <c r="B553" s="26" t="s">
        <v>420</v>
      </c>
      <c r="C553" s="330"/>
      <c r="D553" s="330"/>
      <c r="E553" s="322"/>
      <c r="F553" s="322"/>
      <c r="G553" s="322"/>
      <c r="H553" s="322"/>
      <c r="I553" s="345"/>
      <c r="J553" s="345"/>
    </row>
    <row r="554" spans="1:10" x14ac:dyDescent="0.25">
      <c r="A554" s="329"/>
      <c r="B554" s="26" t="s">
        <v>421</v>
      </c>
      <c r="C554" s="330"/>
      <c r="D554" s="330"/>
      <c r="E554" s="322"/>
      <c r="F554" s="322"/>
      <c r="G554" s="322"/>
      <c r="H554" s="322"/>
      <c r="I554" s="345"/>
      <c r="J554" s="345"/>
    </row>
    <row r="555" spans="1:10" x14ac:dyDescent="0.25">
      <c r="A555" s="329"/>
      <c r="B555" s="26" t="s">
        <v>434</v>
      </c>
      <c r="C555" s="330"/>
      <c r="D555" s="330"/>
      <c r="E555" s="322"/>
      <c r="F555" s="322"/>
      <c r="G555" s="322"/>
      <c r="H555" s="322"/>
      <c r="I555" s="345"/>
      <c r="J555" s="345"/>
    </row>
    <row r="556" spans="1:10" x14ac:dyDescent="0.25">
      <c r="A556" s="329"/>
      <c r="B556" s="26" t="s">
        <v>435</v>
      </c>
      <c r="C556" s="330"/>
      <c r="D556" s="330"/>
      <c r="E556" s="322"/>
      <c r="F556" s="322"/>
      <c r="G556" s="322"/>
      <c r="H556" s="322"/>
      <c r="I556" s="345"/>
      <c r="J556" s="345"/>
    </row>
    <row r="557" spans="1:10" x14ac:dyDescent="0.25">
      <c r="A557" s="329"/>
      <c r="B557" s="26" t="s">
        <v>436</v>
      </c>
      <c r="C557" s="330"/>
      <c r="D557" s="330"/>
      <c r="E557" s="322"/>
      <c r="F557" s="322"/>
      <c r="G557" s="322"/>
      <c r="H557" s="322"/>
      <c r="I557" s="345"/>
      <c r="J557" s="345"/>
    </row>
    <row r="558" spans="1:10" x14ac:dyDescent="0.25">
      <c r="A558" s="329"/>
      <c r="B558" s="26" t="s">
        <v>444</v>
      </c>
      <c r="C558" s="330"/>
      <c r="D558" s="330"/>
      <c r="E558" s="322"/>
      <c r="F558" s="322"/>
      <c r="G558" s="322"/>
      <c r="H558" s="322"/>
      <c r="I558" s="345"/>
      <c r="J558" s="345"/>
    </row>
    <row r="559" spans="1:10" x14ac:dyDescent="0.25">
      <c r="A559" s="329"/>
      <c r="B559" s="26" t="s">
        <v>445</v>
      </c>
      <c r="C559" s="330"/>
      <c r="D559" s="330"/>
      <c r="E559" s="322"/>
      <c r="F559" s="322"/>
      <c r="G559" s="322"/>
      <c r="H559" s="322"/>
      <c r="I559" s="345"/>
      <c r="J559" s="345"/>
    </row>
    <row r="560" spans="1:10" x14ac:dyDescent="0.25">
      <c r="A560" s="329"/>
      <c r="B560" s="26" t="s">
        <v>446</v>
      </c>
      <c r="C560" s="330"/>
      <c r="D560" s="330"/>
      <c r="E560" s="322"/>
      <c r="F560" s="322"/>
      <c r="G560" s="322"/>
      <c r="H560" s="322"/>
      <c r="I560" s="345"/>
      <c r="J560" s="345"/>
    </row>
    <row r="561" spans="1:10" x14ac:dyDescent="0.25">
      <c r="A561" s="329"/>
      <c r="B561" s="26" t="s">
        <v>447</v>
      </c>
      <c r="C561" s="330"/>
      <c r="D561" s="330"/>
      <c r="E561" s="322"/>
      <c r="F561" s="322"/>
      <c r="G561" s="322"/>
      <c r="H561" s="322"/>
      <c r="I561" s="345"/>
      <c r="J561" s="345"/>
    </row>
    <row r="562" spans="1:10" x14ac:dyDescent="0.25">
      <c r="A562" s="329"/>
      <c r="B562" s="26" t="s">
        <v>440</v>
      </c>
      <c r="C562" s="330"/>
      <c r="D562" s="330"/>
      <c r="E562" s="322"/>
      <c r="F562" s="322"/>
      <c r="G562" s="322"/>
      <c r="H562" s="322"/>
      <c r="I562" s="345"/>
      <c r="J562" s="345"/>
    </row>
    <row r="563" spans="1:10" x14ac:dyDescent="0.25">
      <c r="A563" s="329"/>
      <c r="B563" s="27" t="s">
        <v>429</v>
      </c>
      <c r="C563" s="330"/>
      <c r="D563" s="330"/>
      <c r="E563" s="322"/>
      <c r="F563" s="322"/>
      <c r="G563" s="322"/>
      <c r="H563" s="322"/>
      <c r="I563" s="345"/>
      <c r="J563" s="345"/>
    </row>
    <row r="564" spans="1:10" ht="42.75" x14ac:dyDescent="0.25">
      <c r="A564" s="329"/>
      <c r="B564" s="27" t="s">
        <v>448</v>
      </c>
      <c r="C564" s="330"/>
      <c r="D564" s="330"/>
      <c r="E564" s="322"/>
      <c r="F564" s="322"/>
      <c r="G564" s="322"/>
      <c r="H564" s="322"/>
      <c r="I564" s="345"/>
      <c r="J564" s="345"/>
    </row>
    <row r="565" spans="1:10" ht="15.75" thickBot="1" x14ac:dyDescent="0.3">
      <c r="A565" s="295"/>
      <c r="B565" s="24" t="s">
        <v>431</v>
      </c>
      <c r="C565" s="299"/>
      <c r="D565" s="299"/>
      <c r="E565" s="284"/>
      <c r="F565" s="284"/>
      <c r="G565" s="284"/>
      <c r="H565" s="284"/>
      <c r="I565" s="346"/>
      <c r="J565" s="346"/>
    </row>
    <row r="566" spans="1:10" ht="30" x14ac:dyDescent="0.25">
      <c r="A566" s="294" t="s">
        <v>449</v>
      </c>
      <c r="B566" s="5" t="s">
        <v>450</v>
      </c>
      <c r="C566" s="298" t="s">
        <v>14</v>
      </c>
      <c r="D566" s="298">
        <v>3</v>
      </c>
      <c r="E566" s="283"/>
      <c r="F566" s="283"/>
      <c r="G566" s="283">
        <f>D566*E566</f>
        <v>0</v>
      </c>
      <c r="H566" s="283">
        <f>D566*F566</f>
        <v>0</v>
      </c>
      <c r="I566" s="344"/>
      <c r="J566" s="344"/>
    </row>
    <row r="567" spans="1:10" x14ac:dyDescent="0.25">
      <c r="A567" s="329"/>
      <c r="B567" s="26" t="s">
        <v>420</v>
      </c>
      <c r="C567" s="330"/>
      <c r="D567" s="330"/>
      <c r="E567" s="322"/>
      <c r="F567" s="322"/>
      <c r="G567" s="322"/>
      <c r="H567" s="322"/>
      <c r="I567" s="345"/>
      <c r="J567" s="345"/>
    </row>
    <row r="568" spans="1:10" x14ac:dyDescent="0.25">
      <c r="A568" s="329"/>
      <c r="B568" s="26" t="s">
        <v>421</v>
      </c>
      <c r="C568" s="330"/>
      <c r="D568" s="330"/>
      <c r="E568" s="322"/>
      <c r="F568" s="322"/>
      <c r="G568" s="322"/>
      <c r="H568" s="322"/>
      <c r="I568" s="345"/>
      <c r="J568" s="345"/>
    </row>
    <row r="569" spans="1:10" ht="17.25" x14ac:dyDescent="0.25">
      <c r="A569" s="329"/>
      <c r="B569" s="26" t="s">
        <v>451</v>
      </c>
      <c r="C569" s="330"/>
      <c r="D569" s="330"/>
      <c r="E569" s="322"/>
      <c r="F569" s="322"/>
      <c r="G569" s="322"/>
      <c r="H569" s="322"/>
      <c r="I569" s="345"/>
      <c r="J569" s="345"/>
    </row>
    <row r="570" spans="1:10" ht="17.25" x14ac:dyDescent="0.25">
      <c r="A570" s="329"/>
      <c r="B570" s="26" t="s">
        <v>452</v>
      </c>
      <c r="C570" s="330"/>
      <c r="D570" s="330"/>
      <c r="E570" s="322"/>
      <c r="F570" s="322"/>
      <c r="G570" s="322"/>
      <c r="H570" s="322"/>
      <c r="I570" s="345"/>
      <c r="J570" s="345"/>
    </row>
    <row r="571" spans="1:10" x14ac:dyDescent="0.25">
      <c r="A571" s="329"/>
      <c r="B571" s="26" t="s">
        <v>453</v>
      </c>
      <c r="C571" s="330"/>
      <c r="D571" s="330"/>
      <c r="E571" s="322"/>
      <c r="F571" s="322"/>
      <c r="G571" s="322"/>
      <c r="H571" s="322"/>
      <c r="I571" s="345"/>
      <c r="J571" s="345"/>
    </row>
    <row r="572" spans="1:10" x14ac:dyDescent="0.25">
      <c r="A572" s="329"/>
      <c r="B572" s="26" t="s">
        <v>454</v>
      </c>
      <c r="C572" s="330"/>
      <c r="D572" s="330"/>
      <c r="E572" s="322"/>
      <c r="F572" s="322"/>
      <c r="G572" s="322"/>
      <c r="H572" s="322"/>
      <c r="I572" s="345"/>
      <c r="J572" s="345"/>
    </row>
    <row r="573" spans="1:10" x14ac:dyDescent="0.25">
      <c r="A573" s="329"/>
      <c r="B573" s="5" t="s">
        <v>455</v>
      </c>
      <c r="C573" s="330"/>
      <c r="D573" s="330"/>
      <c r="E573" s="322"/>
      <c r="F573" s="322"/>
      <c r="G573" s="322"/>
      <c r="H573" s="322"/>
      <c r="I573" s="345"/>
      <c r="J573" s="345"/>
    </row>
    <row r="574" spans="1:10" x14ac:dyDescent="0.25">
      <c r="A574" s="329"/>
      <c r="B574" s="5" t="s">
        <v>456</v>
      </c>
      <c r="C574" s="330"/>
      <c r="D574" s="330"/>
      <c r="E574" s="322"/>
      <c r="F574" s="322"/>
      <c r="G574" s="322"/>
      <c r="H574" s="322"/>
      <c r="I574" s="345"/>
      <c r="J574" s="345"/>
    </row>
    <row r="575" spans="1:10" x14ac:dyDescent="0.25">
      <c r="A575" s="329"/>
      <c r="B575" s="5" t="s">
        <v>457</v>
      </c>
      <c r="C575" s="330"/>
      <c r="D575" s="330"/>
      <c r="E575" s="322"/>
      <c r="F575" s="322"/>
      <c r="G575" s="322"/>
      <c r="H575" s="322"/>
      <c r="I575" s="345"/>
      <c r="J575" s="345"/>
    </row>
    <row r="576" spans="1:10" ht="15.75" x14ac:dyDescent="0.25">
      <c r="A576" s="329"/>
      <c r="B576" s="26" t="s">
        <v>458</v>
      </c>
      <c r="C576" s="330"/>
      <c r="D576" s="330"/>
      <c r="E576" s="322"/>
      <c r="F576" s="322"/>
      <c r="G576" s="322"/>
      <c r="H576" s="322"/>
      <c r="I576" s="345"/>
      <c r="J576" s="345"/>
    </row>
    <row r="577" spans="1:10" x14ac:dyDescent="0.25">
      <c r="A577" s="329"/>
      <c r="B577" s="26" t="s">
        <v>459</v>
      </c>
      <c r="C577" s="330"/>
      <c r="D577" s="330"/>
      <c r="E577" s="322"/>
      <c r="F577" s="322"/>
      <c r="G577" s="322"/>
      <c r="H577" s="322"/>
      <c r="I577" s="345"/>
      <c r="J577" s="345"/>
    </row>
    <row r="578" spans="1:10" x14ac:dyDescent="0.25">
      <c r="A578" s="329"/>
      <c r="B578" s="26" t="s">
        <v>460</v>
      </c>
      <c r="C578" s="330"/>
      <c r="D578" s="330"/>
      <c r="E578" s="322"/>
      <c r="F578" s="322"/>
      <c r="G578" s="322"/>
      <c r="H578" s="322"/>
      <c r="I578" s="345"/>
      <c r="J578" s="345"/>
    </row>
    <row r="579" spans="1:10" x14ac:dyDescent="0.25">
      <c r="A579" s="329"/>
      <c r="B579" s="27" t="s">
        <v>461</v>
      </c>
      <c r="C579" s="330"/>
      <c r="D579" s="330"/>
      <c r="E579" s="322"/>
      <c r="F579" s="322"/>
      <c r="G579" s="322"/>
      <c r="H579" s="322"/>
      <c r="I579" s="345"/>
      <c r="J579" s="345"/>
    </row>
    <row r="580" spans="1:10" ht="42.75" x14ac:dyDescent="0.25">
      <c r="A580" s="329"/>
      <c r="B580" s="27" t="s">
        <v>462</v>
      </c>
      <c r="C580" s="330"/>
      <c r="D580" s="330"/>
      <c r="E580" s="322"/>
      <c r="F580" s="322"/>
      <c r="G580" s="322"/>
      <c r="H580" s="322"/>
      <c r="I580" s="345"/>
      <c r="J580" s="345"/>
    </row>
    <row r="581" spans="1:10" ht="15.75" thickBot="1" x14ac:dyDescent="0.3">
      <c r="A581" s="295"/>
      <c r="B581" s="24" t="s">
        <v>431</v>
      </c>
      <c r="C581" s="299"/>
      <c r="D581" s="299"/>
      <c r="E581" s="284"/>
      <c r="F581" s="284"/>
      <c r="G581" s="284"/>
      <c r="H581" s="284"/>
      <c r="I581" s="346"/>
      <c r="J581" s="346"/>
    </row>
    <row r="582" spans="1:10" ht="30" x14ac:dyDescent="0.25">
      <c r="A582" s="294" t="s">
        <v>463</v>
      </c>
      <c r="B582" s="5" t="s">
        <v>464</v>
      </c>
      <c r="C582" s="298" t="s">
        <v>14</v>
      </c>
      <c r="D582" s="298">
        <v>3</v>
      </c>
      <c r="E582" s="283"/>
      <c r="F582" s="283"/>
      <c r="G582" s="283">
        <f>D582*E582</f>
        <v>0</v>
      </c>
      <c r="H582" s="283">
        <f>D582*F582</f>
        <v>0</v>
      </c>
      <c r="I582" s="344"/>
      <c r="J582" s="344"/>
    </row>
    <row r="583" spans="1:10" x14ac:dyDescent="0.25">
      <c r="A583" s="329"/>
      <c r="B583" s="26" t="s">
        <v>420</v>
      </c>
      <c r="C583" s="330"/>
      <c r="D583" s="330"/>
      <c r="E583" s="322"/>
      <c r="F583" s="322"/>
      <c r="G583" s="322"/>
      <c r="H583" s="322"/>
      <c r="I583" s="345"/>
      <c r="J583" s="345"/>
    </row>
    <row r="584" spans="1:10" x14ac:dyDescent="0.25">
      <c r="A584" s="329"/>
      <c r="B584" s="26" t="s">
        <v>421</v>
      </c>
      <c r="C584" s="330"/>
      <c r="D584" s="330"/>
      <c r="E584" s="322"/>
      <c r="F584" s="322"/>
      <c r="G584" s="322"/>
      <c r="H584" s="322"/>
      <c r="I584" s="345"/>
      <c r="J584" s="345"/>
    </row>
    <row r="585" spans="1:10" x14ac:dyDescent="0.25">
      <c r="A585" s="329"/>
      <c r="B585" s="26" t="s">
        <v>465</v>
      </c>
      <c r="C585" s="330"/>
      <c r="D585" s="330"/>
      <c r="E585" s="322"/>
      <c r="F585" s="322"/>
      <c r="G585" s="322"/>
      <c r="H585" s="322"/>
      <c r="I585" s="345"/>
      <c r="J585" s="345"/>
    </row>
    <row r="586" spans="1:10" x14ac:dyDescent="0.25">
      <c r="A586" s="329"/>
      <c r="B586" s="26" t="s">
        <v>466</v>
      </c>
      <c r="C586" s="330"/>
      <c r="D586" s="330"/>
      <c r="E586" s="322"/>
      <c r="F586" s="322"/>
      <c r="G586" s="322"/>
      <c r="H586" s="322"/>
      <c r="I586" s="345"/>
      <c r="J586" s="345"/>
    </row>
    <row r="587" spans="1:10" x14ac:dyDescent="0.25">
      <c r="A587" s="329"/>
      <c r="B587" s="26" t="s">
        <v>467</v>
      </c>
      <c r="C587" s="330"/>
      <c r="D587" s="330"/>
      <c r="E587" s="322"/>
      <c r="F587" s="322"/>
      <c r="G587" s="322"/>
      <c r="H587" s="322"/>
      <c r="I587" s="345"/>
      <c r="J587" s="345"/>
    </row>
    <row r="588" spans="1:10" x14ac:dyDescent="0.25">
      <c r="A588" s="329"/>
      <c r="B588" s="26" t="s">
        <v>468</v>
      </c>
      <c r="C588" s="330"/>
      <c r="D588" s="330"/>
      <c r="E588" s="322"/>
      <c r="F588" s="322"/>
      <c r="G588" s="322"/>
      <c r="H588" s="322"/>
      <c r="I588" s="345"/>
      <c r="J588" s="345"/>
    </row>
    <row r="589" spans="1:10" x14ac:dyDescent="0.25">
      <c r="A589" s="329"/>
      <c r="B589" s="5" t="s">
        <v>469</v>
      </c>
      <c r="C589" s="330"/>
      <c r="D589" s="330"/>
      <c r="E589" s="322"/>
      <c r="F589" s="322"/>
      <c r="G589" s="322"/>
      <c r="H589" s="322"/>
      <c r="I589" s="345"/>
      <c r="J589" s="345"/>
    </row>
    <row r="590" spans="1:10" x14ac:dyDescent="0.25">
      <c r="A590" s="329"/>
      <c r="B590" s="5" t="s">
        <v>470</v>
      </c>
      <c r="C590" s="330"/>
      <c r="D590" s="330"/>
      <c r="E590" s="322"/>
      <c r="F590" s="322"/>
      <c r="G590" s="322"/>
      <c r="H590" s="322"/>
      <c r="I590" s="345"/>
      <c r="J590" s="345"/>
    </row>
    <row r="591" spans="1:10" ht="15.75" x14ac:dyDescent="0.25">
      <c r="A591" s="329"/>
      <c r="B591" s="26" t="s">
        <v>471</v>
      </c>
      <c r="C591" s="330"/>
      <c r="D591" s="330"/>
      <c r="E591" s="322"/>
      <c r="F591" s="322"/>
      <c r="G591" s="322"/>
      <c r="H591" s="322"/>
      <c r="I591" s="345"/>
      <c r="J591" s="345"/>
    </row>
    <row r="592" spans="1:10" x14ac:dyDescent="0.25">
      <c r="A592" s="329"/>
      <c r="B592" s="26" t="s">
        <v>459</v>
      </c>
      <c r="C592" s="330"/>
      <c r="D592" s="330"/>
      <c r="E592" s="322"/>
      <c r="F592" s="322"/>
      <c r="G592" s="322"/>
      <c r="H592" s="322"/>
      <c r="I592" s="345"/>
      <c r="J592" s="345"/>
    </row>
    <row r="593" spans="1:10" x14ac:dyDescent="0.25">
      <c r="A593" s="329"/>
      <c r="B593" s="26" t="s">
        <v>472</v>
      </c>
      <c r="C593" s="330"/>
      <c r="D593" s="330"/>
      <c r="E593" s="322"/>
      <c r="F593" s="322"/>
      <c r="G593" s="322"/>
      <c r="H593" s="322"/>
      <c r="I593" s="345"/>
      <c r="J593" s="345"/>
    </row>
    <row r="594" spans="1:10" x14ac:dyDescent="0.25">
      <c r="A594" s="329"/>
      <c r="B594" s="27" t="s">
        <v>461</v>
      </c>
      <c r="C594" s="330"/>
      <c r="D594" s="330"/>
      <c r="E594" s="322"/>
      <c r="F594" s="322"/>
      <c r="G594" s="322"/>
      <c r="H594" s="322"/>
      <c r="I594" s="345"/>
      <c r="J594" s="345"/>
    </row>
    <row r="595" spans="1:10" ht="42.75" x14ac:dyDescent="0.25">
      <c r="A595" s="329"/>
      <c r="B595" s="27" t="s">
        <v>473</v>
      </c>
      <c r="C595" s="330"/>
      <c r="D595" s="330"/>
      <c r="E595" s="322"/>
      <c r="F595" s="322"/>
      <c r="G595" s="322"/>
      <c r="H595" s="322"/>
      <c r="I595" s="345"/>
      <c r="J595" s="345"/>
    </row>
    <row r="596" spans="1:10" ht="15.75" thickBot="1" x14ac:dyDescent="0.3">
      <c r="A596" s="295"/>
      <c r="B596" s="24" t="s">
        <v>431</v>
      </c>
      <c r="C596" s="299"/>
      <c r="D596" s="299"/>
      <c r="E596" s="284"/>
      <c r="F596" s="284"/>
      <c r="G596" s="284"/>
      <c r="H596" s="284"/>
      <c r="I596" s="346"/>
      <c r="J596" s="346"/>
    </row>
    <row r="597" spans="1:10" ht="30" x14ac:dyDescent="0.25">
      <c r="A597" s="294" t="s">
        <v>474</v>
      </c>
      <c r="B597" s="5" t="s">
        <v>475</v>
      </c>
      <c r="C597" s="298" t="s">
        <v>14</v>
      </c>
      <c r="D597" s="298">
        <v>1</v>
      </c>
      <c r="E597" s="283"/>
      <c r="F597" s="283"/>
      <c r="G597" s="283">
        <f>D597*E597</f>
        <v>0</v>
      </c>
      <c r="H597" s="283">
        <f>D597*F597</f>
        <v>0</v>
      </c>
      <c r="I597" s="344"/>
      <c r="J597" s="344"/>
    </row>
    <row r="598" spans="1:10" x14ac:dyDescent="0.25">
      <c r="A598" s="329"/>
      <c r="B598" s="26" t="s">
        <v>476</v>
      </c>
      <c r="C598" s="330"/>
      <c r="D598" s="330"/>
      <c r="E598" s="322"/>
      <c r="F598" s="322"/>
      <c r="G598" s="322"/>
      <c r="H598" s="322"/>
      <c r="I598" s="345"/>
      <c r="J598" s="345"/>
    </row>
    <row r="599" spans="1:10" x14ac:dyDescent="0.25">
      <c r="A599" s="329"/>
      <c r="B599" s="26" t="s">
        <v>477</v>
      </c>
      <c r="C599" s="330"/>
      <c r="D599" s="330"/>
      <c r="E599" s="322"/>
      <c r="F599" s="322"/>
      <c r="G599" s="322"/>
      <c r="H599" s="322"/>
      <c r="I599" s="345"/>
      <c r="J599" s="345"/>
    </row>
    <row r="600" spans="1:10" x14ac:dyDescent="0.25">
      <c r="A600" s="329"/>
      <c r="B600" s="27" t="s">
        <v>478</v>
      </c>
      <c r="C600" s="330"/>
      <c r="D600" s="330"/>
      <c r="E600" s="322"/>
      <c r="F600" s="322"/>
      <c r="G600" s="322"/>
      <c r="H600" s="322"/>
      <c r="I600" s="345"/>
      <c r="J600" s="345"/>
    </row>
    <row r="601" spans="1:10" x14ac:dyDescent="0.25">
      <c r="A601" s="329"/>
      <c r="B601" s="27" t="s">
        <v>479</v>
      </c>
      <c r="C601" s="330"/>
      <c r="D601" s="330"/>
      <c r="E601" s="322"/>
      <c r="F601" s="322"/>
      <c r="G601" s="322"/>
      <c r="H601" s="322"/>
      <c r="I601" s="345"/>
      <c r="J601" s="345"/>
    </row>
    <row r="602" spans="1:10" ht="28.5" x14ac:dyDescent="0.25">
      <c r="A602" s="329"/>
      <c r="B602" s="27" t="s">
        <v>480</v>
      </c>
      <c r="C602" s="330"/>
      <c r="D602" s="330"/>
      <c r="E602" s="322"/>
      <c r="F602" s="322"/>
      <c r="G602" s="322"/>
      <c r="H602" s="322"/>
      <c r="I602" s="345"/>
      <c r="J602" s="345"/>
    </row>
    <row r="603" spans="1:10" x14ac:dyDescent="0.25">
      <c r="A603" s="329"/>
      <c r="B603" s="27" t="s">
        <v>481</v>
      </c>
      <c r="C603" s="330"/>
      <c r="D603" s="330"/>
      <c r="E603" s="322"/>
      <c r="F603" s="322"/>
      <c r="G603" s="322"/>
      <c r="H603" s="322"/>
      <c r="I603" s="345"/>
      <c r="J603" s="345"/>
    </row>
    <row r="604" spans="1:10" ht="15.75" thickBot="1" x14ac:dyDescent="0.3">
      <c r="A604" s="295"/>
      <c r="B604" s="24" t="s">
        <v>431</v>
      </c>
      <c r="C604" s="299"/>
      <c r="D604" s="299"/>
      <c r="E604" s="284"/>
      <c r="F604" s="284"/>
      <c r="G604" s="284"/>
      <c r="H604" s="284"/>
      <c r="I604" s="346"/>
      <c r="J604" s="346"/>
    </row>
    <row r="605" spans="1:10" x14ac:dyDescent="0.25">
      <c r="A605" s="294" t="s">
        <v>482</v>
      </c>
      <c r="B605" s="5" t="s">
        <v>483</v>
      </c>
      <c r="C605" s="298" t="s">
        <v>487</v>
      </c>
      <c r="D605" s="379">
        <v>220</v>
      </c>
      <c r="E605" s="283"/>
      <c r="F605" s="283"/>
      <c r="G605" s="283">
        <f>D605*E605</f>
        <v>0</v>
      </c>
      <c r="H605" s="283">
        <f>D605*F605</f>
        <v>0</v>
      </c>
      <c r="I605" s="334"/>
      <c r="J605" s="334"/>
    </row>
    <row r="606" spans="1:10" x14ac:dyDescent="0.25">
      <c r="A606" s="329"/>
      <c r="B606" s="27" t="s">
        <v>484</v>
      </c>
      <c r="C606" s="330"/>
      <c r="D606" s="392"/>
      <c r="E606" s="322"/>
      <c r="F606" s="322"/>
      <c r="G606" s="322"/>
      <c r="H606" s="322"/>
      <c r="I606" s="335"/>
      <c r="J606" s="335"/>
    </row>
    <row r="607" spans="1:10" x14ac:dyDescent="0.25">
      <c r="A607" s="329"/>
      <c r="B607" s="27" t="s">
        <v>485</v>
      </c>
      <c r="C607" s="330"/>
      <c r="D607" s="392"/>
      <c r="E607" s="322"/>
      <c r="F607" s="322"/>
      <c r="G607" s="322"/>
      <c r="H607" s="322"/>
      <c r="I607" s="335"/>
      <c r="J607" s="335"/>
    </row>
    <row r="608" spans="1:10" ht="15.75" thickBot="1" x14ac:dyDescent="0.3">
      <c r="A608" s="295"/>
      <c r="B608" s="24" t="s">
        <v>486</v>
      </c>
      <c r="C608" s="299"/>
      <c r="D608" s="380"/>
      <c r="E608" s="284"/>
      <c r="F608" s="284"/>
      <c r="G608" s="284"/>
      <c r="H608" s="284"/>
      <c r="I608" s="336"/>
      <c r="J608" s="336"/>
    </row>
    <row r="609" spans="1:10" ht="33" x14ac:dyDescent="0.25">
      <c r="A609" s="294" t="s">
        <v>488</v>
      </c>
      <c r="B609" s="28" t="s">
        <v>489</v>
      </c>
      <c r="C609" s="298" t="s">
        <v>14</v>
      </c>
      <c r="D609" s="298">
        <v>3</v>
      </c>
      <c r="E609" s="283"/>
      <c r="F609" s="283"/>
      <c r="G609" s="283">
        <f>D609*E609</f>
        <v>0</v>
      </c>
      <c r="H609" s="283">
        <f>D609*F609</f>
        <v>0</v>
      </c>
      <c r="I609" s="334"/>
      <c r="J609" s="334"/>
    </row>
    <row r="610" spans="1:10" x14ac:dyDescent="0.25">
      <c r="A610" s="329"/>
      <c r="B610" s="5" t="s">
        <v>490</v>
      </c>
      <c r="C610" s="330"/>
      <c r="D610" s="330"/>
      <c r="E610" s="322"/>
      <c r="F610" s="322"/>
      <c r="G610" s="322"/>
      <c r="H610" s="322"/>
      <c r="I610" s="335"/>
      <c r="J610" s="335"/>
    </row>
    <row r="611" spans="1:10" x14ac:dyDescent="0.25">
      <c r="A611" s="329"/>
      <c r="B611" s="5" t="s">
        <v>491</v>
      </c>
      <c r="C611" s="330"/>
      <c r="D611" s="330"/>
      <c r="E611" s="322"/>
      <c r="F611" s="322"/>
      <c r="G611" s="322"/>
      <c r="H611" s="322"/>
      <c r="I611" s="335"/>
      <c r="J611" s="335"/>
    </row>
    <row r="612" spans="1:10" x14ac:dyDescent="0.25">
      <c r="A612" s="329"/>
      <c r="B612" s="5" t="s">
        <v>492</v>
      </c>
      <c r="C612" s="330"/>
      <c r="D612" s="330"/>
      <c r="E612" s="322"/>
      <c r="F612" s="322"/>
      <c r="G612" s="322"/>
      <c r="H612" s="322"/>
      <c r="I612" s="335"/>
      <c r="J612" s="335"/>
    </row>
    <row r="613" spans="1:10" x14ac:dyDescent="0.25">
      <c r="A613" s="329"/>
      <c r="B613" s="5" t="s">
        <v>493</v>
      </c>
      <c r="C613" s="330"/>
      <c r="D613" s="330"/>
      <c r="E613" s="322"/>
      <c r="F613" s="322"/>
      <c r="G613" s="322"/>
      <c r="H613" s="322"/>
      <c r="I613" s="335"/>
      <c r="J613" s="335"/>
    </row>
    <row r="614" spans="1:10" x14ac:dyDescent="0.25">
      <c r="A614" s="329"/>
      <c r="B614" s="5" t="s">
        <v>494</v>
      </c>
      <c r="C614" s="330"/>
      <c r="D614" s="330"/>
      <c r="E614" s="322"/>
      <c r="F614" s="322"/>
      <c r="G614" s="322"/>
      <c r="H614" s="322"/>
      <c r="I614" s="335"/>
      <c r="J614" s="335"/>
    </row>
    <row r="615" spans="1:10" x14ac:dyDescent="0.25">
      <c r="A615" s="329"/>
      <c r="B615" s="5" t="s">
        <v>495</v>
      </c>
      <c r="C615" s="330"/>
      <c r="D615" s="330"/>
      <c r="E615" s="322"/>
      <c r="F615" s="322"/>
      <c r="G615" s="322"/>
      <c r="H615" s="322"/>
      <c r="I615" s="335"/>
      <c r="J615" s="335"/>
    </row>
    <row r="616" spans="1:10" x14ac:dyDescent="0.25">
      <c r="A616" s="329"/>
      <c r="B616" s="5" t="s">
        <v>496</v>
      </c>
      <c r="C616" s="330"/>
      <c r="D616" s="330"/>
      <c r="E616" s="322"/>
      <c r="F616" s="322"/>
      <c r="G616" s="322"/>
      <c r="H616" s="322"/>
      <c r="I616" s="335"/>
      <c r="J616" s="335"/>
    </row>
    <row r="617" spans="1:10" ht="15.75" thickBot="1" x14ac:dyDescent="0.3">
      <c r="A617" s="295"/>
      <c r="B617" s="24" t="s">
        <v>484</v>
      </c>
      <c r="C617" s="299"/>
      <c r="D617" s="299"/>
      <c r="E617" s="284"/>
      <c r="F617" s="284"/>
      <c r="G617" s="284"/>
      <c r="H617" s="284"/>
      <c r="I617" s="336"/>
      <c r="J617" s="336"/>
    </row>
    <row r="618" spans="1:10" ht="32.25" x14ac:dyDescent="0.25">
      <c r="A618" s="294" t="s">
        <v>497</v>
      </c>
      <c r="B618" s="28" t="s">
        <v>498</v>
      </c>
      <c r="C618" s="298" t="s">
        <v>14</v>
      </c>
      <c r="D618" s="298">
        <v>3</v>
      </c>
      <c r="E618" s="283"/>
      <c r="F618" s="283"/>
      <c r="G618" s="283">
        <f>D618*E618</f>
        <v>0</v>
      </c>
      <c r="H618" s="283">
        <f>D618*F618</f>
        <v>0</v>
      </c>
      <c r="I618" s="334"/>
      <c r="J618" s="334"/>
    </row>
    <row r="619" spans="1:10" x14ac:dyDescent="0.25">
      <c r="A619" s="329"/>
      <c r="B619" s="5" t="s">
        <v>499</v>
      </c>
      <c r="C619" s="330"/>
      <c r="D619" s="330"/>
      <c r="E619" s="322"/>
      <c r="F619" s="322"/>
      <c r="G619" s="322"/>
      <c r="H619" s="322"/>
      <c r="I619" s="335"/>
      <c r="J619" s="335"/>
    </row>
    <row r="620" spans="1:10" x14ac:dyDescent="0.25">
      <c r="A620" s="329"/>
      <c r="B620" s="5" t="s">
        <v>500</v>
      </c>
      <c r="C620" s="330"/>
      <c r="D620" s="330"/>
      <c r="E620" s="322"/>
      <c r="F620" s="322"/>
      <c r="G620" s="322"/>
      <c r="H620" s="322"/>
      <c r="I620" s="335"/>
      <c r="J620" s="335"/>
    </row>
    <row r="621" spans="1:10" x14ac:dyDescent="0.25">
      <c r="A621" s="329"/>
      <c r="B621" s="5" t="s">
        <v>492</v>
      </c>
      <c r="C621" s="330"/>
      <c r="D621" s="330"/>
      <c r="E621" s="322"/>
      <c r="F621" s="322"/>
      <c r="G621" s="322"/>
      <c r="H621" s="322"/>
      <c r="I621" s="335"/>
      <c r="J621" s="335"/>
    </row>
    <row r="622" spans="1:10" x14ac:dyDescent="0.25">
      <c r="A622" s="329"/>
      <c r="B622" s="5" t="s">
        <v>493</v>
      </c>
      <c r="C622" s="330"/>
      <c r="D622" s="330"/>
      <c r="E622" s="322"/>
      <c r="F622" s="322"/>
      <c r="G622" s="322"/>
      <c r="H622" s="322"/>
      <c r="I622" s="335"/>
      <c r="J622" s="335"/>
    </row>
    <row r="623" spans="1:10" x14ac:dyDescent="0.25">
      <c r="A623" s="329"/>
      <c r="B623" s="5" t="s">
        <v>494</v>
      </c>
      <c r="C623" s="330"/>
      <c r="D623" s="330"/>
      <c r="E623" s="322"/>
      <c r="F623" s="322"/>
      <c r="G623" s="322"/>
      <c r="H623" s="322"/>
      <c r="I623" s="335"/>
      <c r="J623" s="335"/>
    </row>
    <row r="624" spans="1:10" x14ac:dyDescent="0.25">
      <c r="A624" s="329"/>
      <c r="B624" s="28" t="s">
        <v>501</v>
      </c>
      <c r="C624" s="330"/>
      <c r="D624" s="330"/>
      <c r="E624" s="322"/>
      <c r="F624" s="322"/>
      <c r="G624" s="322"/>
      <c r="H624" s="322"/>
      <c r="I624" s="335"/>
      <c r="J624" s="335"/>
    </row>
    <row r="625" spans="1:10" x14ac:dyDescent="0.25">
      <c r="A625" s="329"/>
      <c r="B625" s="5" t="s">
        <v>495</v>
      </c>
      <c r="C625" s="330"/>
      <c r="D625" s="330"/>
      <c r="E625" s="322"/>
      <c r="F625" s="322"/>
      <c r="G625" s="322"/>
      <c r="H625" s="322"/>
      <c r="I625" s="335"/>
      <c r="J625" s="335"/>
    </row>
    <row r="626" spans="1:10" x14ac:dyDescent="0.25">
      <c r="A626" s="329"/>
      <c r="B626" s="5" t="s">
        <v>502</v>
      </c>
      <c r="C626" s="330"/>
      <c r="D626" s="330"/>
      <c r="E626" s="322"/>
      <c r="F626" s="322"/>
      <c r="G626" s="322"/>
      <c r="H626" s="322"/>
      <c r="I626" s="335"/>
      <c r="J626" s="335"/>
    </row>
    <row r="627" spans="1:10" ht="15.75" thickBot="1" x14ac:dyDescent="0.3">
      <c r="A627" s="295"/>
      <c r="B627" s="24" t="s">
        <v>484</v>
      </c>
      <c r="C627" s="299"/>
      <c r="D627" s="299"/>
      <c r="E627" s="284"/>
      <c r="F627" s="284"/>
      <c r="G627" s="284"/>
      <c r="H627" s="284"/>
      <c r="I627" s="336"/>
      <c r="J627" s="336"/>
    </row>
    <row r="628" spans="1:10" ht="32.25" x14ac:dyDescent="0.25">
      <c r="A628" s="294" t="s">
        <v>503</v>
      </c>
      <c r="B628" s="28" t="s">
        <v>504</v>
      </c>
      <c r="C628" s="298" t="s">
        <v>14</v>
      </c>
      <c r="D628" s="298">
        <v>3</v>
      </c>
      <c r="E628" s="283"/>
      <c r="F628" s="283"/>
      <c r="G628" s="283">
        <f>D628*E628</f>
        <v>0</v>
      </c>
      <c r="H628" s="283">
        <f>D628*F628</f>
        <v>0</v>
      </c>
      <c r="I628" s="334"/>
      <c r="J628" s="334"/>
    </row>
    <row r="629" spans="1:10" x14ac:dyDescent="0.25">
      <c r="A629" s="329"/>
      <c r="B629" s="5" t="s">
        <v>499</v>
      </c>
      <c r="C629" s="330"/>
      <c r="D629" s="330"/>
      <c r="E629" s="322"/>
      <c r="F629" s="322"/>
      <c r="G629" s="322"/>
      <c r="H629" s="322"/>
      <c r="I629" s="335"/>
      <c r="J629" s="335"/>
    </row>
    <row r="630" spans="1:10" x14ac:dyDescent="0.25">
      <c r="A630" s="329"/>
      <c r="B630" s="5" t="s">
        <v>500</v>
      </c>
      <c r="C630" s="330"/>
      <c r="D630" s="330"/>
      <c r="E630" s="322"/>
      <c r="F630" s="322"/>
      <c r="G630" s="322"/>
      <c r="H630" s="322"/>
      <c r="I630" s="335"/>
      <c r="J630" s="335"/>
    </row>
    <row r="631" spans="1:10" x14ac:dyDescent="0.25">
      <c r="A631" s="329"/>
      <c r="B631" s="5" t="s">
        <v>492</v>
      </c>
      <c r="C631" s="330"/>
      <c r="D631" s="330"/>
      <c r="E631" s="322"/>
      <c r="F631" s="322"/>
      <c r="G631" s="322"/>
      <c r="H631" s="322"/>
      <c r="I631" s="335"/>
      <c r="J631" s="335"/>
    </row>
    <row r="632" spans="1:10" x14ac:dyDescent="0.25">
      <c r="A632" s="329"/>
      <c r="B632" s="5" t="s">
        <v>493</v>
      </c>
      <c r="C632" s="330"/>
      <c r="D632" s="330"/>
      <c r="E632" s="322"/>
      <c r="F632" s="322"/>
      <c r="G632" s="322"/>
      <c r="H632" s="322"/>
      <c r="I632" s="335"/>
      <c r="J632" s="335"/>
    </row>
    <row r="633" spans="1:10" x14ac:dyDescent="0.25">
      <c r="A633" s="329"/>
      <c r="B633" s="5" t="s">
        <v>494</v>
      </c>
      <c r="C633" s="330"/>
      <c r="D633" s="330"/>
      <c r="E633" s="322"/>
      <c r="F633" s="322"/>
      <c r="G633" s="322"/>
      <c r="H633" s="322"/>
      <c r="I633" s="335"/>
      <c r="J633" s="335"/>
    </row>
    <row r="634" spans="1:10" x14ac:dyDescent="0.25">
      <c r="A634" s="329"/>
      <c r="B634" s="5" t="s">
        <v>495</v>
      </c>
      <c r="C634" s="330"/>
      <c r="D634" s="330"/>
      <c r="E634" s="322"/>
      <c r="F634" s="322"/>
      <c r="G634" s="322"/>
      <c r="H634" s="322"/>
      <c r="I634" s="335"/>
      <c r="J634" s="335"/>
    </row>
    <row r="635" spans="1:10" x14ac:dyDescent="0.25">
      <c r="A635" s="329"/>
      <c r="B635" s="5" t="s">
        <v>502</v>
      </c>
      <c r="C635" s="330"/>
      <c r="D635" s="330"/>
      <c r="E635" s="322"/>
      <c r="F635" s="322"/>
      <c r="G635" s="322"/>
      <c r="H635" s="322"/>
      <c r="I635" s="335"/>
      <c r="J635" s="335"/>
    </row>
    <row r="636" spans="1:10" ht="15.75" thickBot="1" x14ac:dyDescent="0.3">
      <c r="A636" s="295"/>
      <c r="B636" s="24" t="s">
        <v>484</v>
      </c>
      <c r="C636" s="299"/>
      <c r="D636" s="299"/>
      <c r="E636" s="284"/>
      <c r="F636" s="284"/>
      <c r="G636" s="284"/>
      <c r="H636" s="284"/>
      <c r="I636" s="336"/>
      <c r="J636" s="336"/>
    </row>
    <row r="637" spans="1:10" ht="45" x14ac:dyDescent="0.25">
      <c r="A637" s="294" t="s">
        <v>505</v>
      </c>
      <c r="B637" s="5" t="s">
        <v>506</v>
      </c>
      <c r="C637" s="298" t="s">
        <v>9</v>
      </c>
      <c r="D637" s="298">
        <v>1</v>
      </c>
      <c r="E637" s="283"/>
      <c r="F637" s="283"/>
      <c r="G637" s="283">
        <f>D637*E637</f>
        <v>0</v>
      </c>
      <c r="H637" s="283">
        <f>D637*F637</f>
        <v>0</v>
      </c>
      <c r="I637" s="334"/>
      <c r="J637" s="334"/>
    </row>
    <row r="638" spans="1:10" x14ac:dyDescent="0.25">
      <c r="A638" s="329"/>
      <c r="B638" s="5" t="s">
        <v>507</v>
      </c>
      <c r="C638" s="330"/>
      <c r="D638" s="330"/>
      <c r="E638" s="322"/>
      <c r="F638" s="322"/>
      <c r="G638" s="322"/>
      <c r="H638" s="322"/>
      <c r="I638" s="335"/>
      <c r="J638" s="335"/>
    </row>
    <row r="639" spans="1:10" x14ac:dyDescent="0.25">
      <c r="A639" s="329"/>
      <c r="B639" s="27" t="s">
        <v>508</v>
      </c>
      <c r="C639" s="330"/>
      <c r="D639" s="330"/>
      <c r="E639" s="322"/>
      <c r="F639" s="322"/>
      <c r="G639" s="322"/>
      <c r="H639" s="322"/>
      <c r="I639" s="335"/>
      <c r="J639" s="335"/>
    </row>
    <row r="640" spans="1:10" x14ac:dyDescent="0.25">
      <c r="A640" s="329"/>
      <c r="B640" s="27" t="s">
        <v>509</v>
      </c>
      <c r="C640" s="330"/>
      <c r="D640" s="330"/>
      <c r="E640" s="322"/>
      <c r="F640" s="322"/>
      <c r="G640" s="322"/>
      <c r="H640" s="322"/>
      <c r="I640" s="335"/>
      <c r="J640" s="335"/>
    </row>
    <row r="641" spans="1:10" ht="30" x14ac:dyDescent="0.25">
      <c r="A641" s="329"/>
      <c r="B641" s="5" t="s">
        <v>510</v>
      </c>
      <c r="C641" s="330"/>
      <c r="D641" s="330"/>
      <c r="E641" s="322"/>
      <c r="F641" s="322"/>
      <c r="G641" s="322"/>
      <c r="H641" s="322"/>
      <c r="I641" s="335"/>
      <c r="J641" s="335"/>
    </row>
    <row r="642" spans="1:10" ht="30" x14ac:dyDescent="0.25">
      <c r="A642" s="329"/>
      <c r="B642" s="5" t="s">
        <v>511</v>
      </c>
      <c r="C642" s="330"/>
      <c r="D642" s="330"/>
      <c r="E642" s="322"/>
      <c r="F642" s="322"/>
      <c r="G642" s="322"/>
      <c r="H642" s="322"/>
      <c r="I642" s="335"/>
      <c r="J642" s="335"/>
    </row>
    <row r="643" spans="1:10" ht="30" x14ac:dyDescent="0.25">
      <c r="A643" s="329"/>
      <c r="B643" s="5" t="s">
        <v>512</v>
      </c>
      <c r="C643" s="330"/>
      <c r="D643" s="330"/>
      <c r="E643" s="322"/>
      <c r="F643" s="322"/>
      <c r="G643" s="322"/>
      <c r="H643" s="322"/>
      <c r="I643" s="335"/>
      <c r="J643" s="335"/>
    </row>
    <row r="644" spans="1:10" ht="30" x14ac:dyDescent="0.25">
      <c r="A644" s="329"/>
      <c r="B644" s="5" t="s">
        <v>513</v>
      </c>
      <c r="C644" s="330"/>
      <c r="D644" s="330"/>
      <c r="E644" s="322"/>
      <c r="F644" s="322"/>
      <c r="G644" s="322"/>
      <c r="H644" s="322"/>
      <c r="I644" s="335"/>
      <c r="J644" s="335"/>
    </row>
    <row r="645" spans="1:10" ht="30" x14ac:dyDescent="0.25">
      <c r="A645" s="329"/>
      <c r="B645" s="5" t="s">
        <v>514</v>
      </c>
      <c r="C645" s="330"/>
      <c r="D645" s="330"/>
      <c r="E645" s="322"/>
      <c r="F645" s="322"/>
      <c r="G645" s="322"/>
      <c r="H645" s="322"/>
      <c r="I645" s="335"/>
      <c r="J645" s="335"/>
    </row>
    <row r="646" spans="1:10" ht="30" x14ac:dyDescent="0.25">
      <c r="A646" s="329"/>
      <c r="B646" s="5" t="s">
        <v>515</v>
      </c>
      <c r="C646" s="330"/>
      <c r="D646" s="330"/>
      <c r="E646" s="322"/>
      <c r="F646" s="322"/>
      <c r="G646" s="322"/>
      <c r="H646" s="322"/>
      <c r="I646" s="335"/>
      <c r="J646" s="335"/>
    </row>
    <row r="647" spans="1:10" ht="30" x14ac:dyDescent="0.25">
      <c r="A647" s="329"/>
      <c r="B647" s="5" t="s">
        <v>516</v>
      </c>
      <c r="C647" s="330"/>
      <c r="D647" s="330"/>
      <c r="E647" s="322"/>
      <c r="F647" s="322"/>
      <c r="G647" s="322"/>
      <c r="H647" s="322"/>
      <c r="I647" s="335"/>
      <c r="J647" s="335"/>
    </row>
    <row r="648" spans="1:10" x14ac:dyDescent="0.25">
      <c r="A648" s="329"/>
      <c r="B648" s="5" t="s">
        <v>517</v>
      </c>
      <c r="C648" s="330"/>
      <c r="D648" s="330"/>
      <c r="E648" s="322"/>
      <c r="F648" s="322"/>
      <c r="G648" s="322"/>
      <c r="H648" s="322"/>
      <c r="I648" s="335"/>
      <c r="J648" s="335"/>
    </row>
    <row r="649" spans="1:10" x14ac:dyDescent="0.25">
      <c r="A649" s="329"/>
      <c r="B649" s="5" t="s">
        <v>518</v>
      </c>
      <c r="C649" s="330"/>
      <c r="D649" s="330"/>
      <c r="E649" s="322"/>
      <c r="F649" s="322"/>
      <c r="G649" s="322"/>
      <c r="H649" s="322"/>
      <c r="I649" s="335"/>
      <c r="J649" s="335"/>
    </row>
    <row r="650" spans="1:10" ht="15.75" thickBot="1" x14ac:dyDescent="0.3">
      <c r="A650" s="295"/>
      <c r="B650" s="9" t="s">
        <v>519</v>
      </c>
      <c r="C650" s="299"/>
      <c r="D650" s="299"/>
      <c r="E650" s="284"/>
      <c r="F650" s="284"/>
      <c r="G650" s="284"/>
      <c r="H650" s="284"/>
      <c r="I650" s="336"/>
      <c r="J650" s="336"/>
    </row>
    <row r="651" spans="1:10" ht="30" x14ac:dyDescent="0.25">
      <c r="A651" s="294" t="s">
        <v>520</v>
      </c>
      <c r="B651" s="5" t="s">
        <v>521</v>
      </c>
      <c r="C651" s="298" t="s">
        <v>14</v>
      </c>
      <c r="D651" s="298">
        <v>12</v>
      </c>
      <c r="E651" s="283"/>
      <c r="F651" s="283"/>
      <c r="G651" s="283">
        <f>D651*E651</f>
        <v>0</v>
      </c>
      <c r="H651" s="283">
        <f>D651*F651</f>
        <v>0</v>
      </c>
      <c r="I651" s="334"/>
      <c r="J651" s="334"/>
    </row>
    <row r="652" spans="1:10" ht="15.75" thickBot="1" x14ac:dyDescent="0.3">
      <c r="A652" s="295"/>
      <c r="B652" s="24" t="s">
        <v>484</v>
      </c>
      <c r="C652" s="299"/>
      <c r="D652" s="299"/>
      <c r="E652" s="284"/>
      <c r="F652" s="284"/>
      <c r="G652" s="284"/>
      <c r="H652" s="284"/>
      <c r="I652" s="336"/>
      <c r="J652" s="336"/>
    </row>
    <row r="653" spans="1:10" ht="16.5" thickBot="1" x14ac:dyDescent="0.3">
      <c r="A653" s="309" t="s">
        <v>522</v>
      </c>
      <c r="B653" s="310"/>
      <c r="C653" s="310"/>
      <c r="D653" s="310"/>
      <c r="E653" s="311"/>
      <c r="F653" s="288">
        <f>SUM(G526:G652)</f>
        <v>0</v>
      </c>
      <c r="G653" s="289"/>
      <c r="H653" s="290"/>
      <c r="I653" s="6"/>
      <c r="J653" s="6"/>
    </row>
    <row r="654" spans="1:10" ht="16.5" thickBot="1" x14ac:dyDescent="0.3">
      <c r="A654" s="309" t="s">
        <v>523</v>
      </c>
      <c r="B654" s="310"/>
      <c r="C654" s="310"/>
      <c r="D654" s="310"/>
      <c r="E654" s="311"/>
      <c r="F654" s="288">
        <f>F655-F653</f>
        <v>0</v>
      </c>
      <c r="G654" s="289"/>
      <c r="H654" s="290"/>
      <c r="I654" s="6"/>
      <c r="J654" s="6"/>
    </row>
    <row r="655" spans="1:10" ht="16.5" thickBot="1" x14ac:dyDescent="0.3">
      <c r="A655" s="309" t="s">
        <v>524</v>
      </c>
      <c r="B655" s="310"/>
      <c r="C655" s="310"/>
      <c r="D655" s="310"/>
      <c r="E655" s="311"/>
      <c r="F655" s="288">
        <f>SUM(H526:H652)</f>
        <v>0</v>
      </c>
      <c r="G655" s="289"/>
      <c r="H655" s="290"/>
      <c r="I655" s="6"/>
      <c r="J655" s="6"/>
    </row>
    <row r="656" spans="1:10" x14ac:dyDescent="0.25">
      <c r="A656" s="21"/>
      <c r="B656"/>
    </row>
    <row r="657" spans="1:10" ht="18" x14ac:dyDescent="0.25">
      <c r="A657" s="47" t="s">
        <v>525</v>
      </c>
      <c r="B657"/>
    </row>
    <row r="658" spans="1:10" ht="15.75" thickBot="1" x14ac:dyDescent="0.3">
      <c r="A658" s="21"/>
      <c r="B658"/>
    </row>
    <row r="659" spans="1:10" ht="15.75" thickBot="1" x14ac:dyDescent="0.3">
      <c r="A659" s="353"/>
      <c r="B659" s="353"/>
      <c r="C659" s="234"/>
      <c r="D659" s="30"/>
      <c r="E659" s="285" t="s">
        <v>0</v>
      </c>
      <c r="F659" s="286"/>
      <c r="G659" s="286"/>
      <c r="H659" s="286"/>
      <c r="I659" s="286"/>
      <c r="J659" s="287"/>
    </row>
    <row r="660" spans="1:10" ht="36" x14ac:dyDescent="0.25">
      <c r="A660" s="294" t="s">
        <v>1</v>
      </c>
      <c r="B660" s="300" t="s">
        <v>415</v>
      </c>
      <c r="C660" s="300" t="s">
        <v>3</v>
      </c>
      <c r="D660" s="300" t="s">
        <v>4480</v>
      </c>
      <c r="E660" s="2" t="s">
        <v>4</v>
      </c>
      <c r="F660" s="2" t="s">
        <v>4</v>
      </c>
      <c r="G660" s="300" t="s">
        <v>4483</v>
      </c>
      <c r="H660" s="300" t="s">
        <v>4484</v>
      </c>
      <c r="I660" s="3" t="s">
        <v>5</v>
      </c>
      <c r="J660" s="3" t="s">
        <v>7</v>
      </c>
    </row>
    <row r="661" spans="1:10" ht="60.75" thickBot="1" x14ac:dyDescent="0.3">
      <c r="A661" s="295"/>
      <c r="B661" s="301"/>
      <c r="C661" s="301"/>
      <c r="D661" s="301"/>
      <c r="E661" s="30" t="s">
        <v>4482</v>
      </c>
      <c r="F661" s="30" t="s">
        <v>4481</v>
      </c>
      <c r="G661" s="301"/>
      <c r="H661" s="301"/>
      <c r="I661" s="4" t="s">
        <v>6</v>
      </c>
      <c r="J661" s="4" t="s">
        <v>6</v>
      </c>
    </row>
    <row r="662" spans="1:10" x14ac:dyDescent="0.25">
      <c r="A662" s="294" t="s">
        <v>526</v>
      </c>
      <c r="B662" s="415" t="s">
        <v>527</v>
      </c>
      <c r="C662" s="298"/>
      <c r="D662" s="298"/>
      <c r="E662" s="334"/>
      <c r="F662" s="334"/>
      <c r="G662" s="334"/>
      <c r="H662" s="334"/>
      <c r="I662" s="334"/>
      <c r="J662" s="334"/>
    </row>
    <row r="663" spans="1:10" x14ac:dyDescent="0.25">
      <c r="A663" s="329"/>
      <c r="B663" s="416"/>
      <c r="C663" s="330"/>
      <c r="D663" s="330"/>
      <c r="E663" s="335"/>
      <c r="F663" s="335"/>
      <c r="G663" s="335"/>
      <c r="H663" s="335"/>
      <c r="I663" s="335"/>
      <c r="J663" s="335"/>
    </row>
    <row r="664" spans="1:10" ht="15.75" thickBot="1" x14ac:dyDescent="0.3">
      <c r="A664" s="295"/>
      <c r="B664" s="417"/>
      <c r="C664" s="299"/>
      <c r="D664" s="299"/>
      <c r="E664" s="336"/>
      <c r="F664" s="336"/>
      <c r="G664" s="336"/>
      <c r="H664" s="336"/>
      <c r="I664" s="336"/>
      <c r="J664" s="336"/>
    </row>
    <row r="665" spans="1:10" ht="45" x14ac:dyDescent="0.25">
      <c r="A665" s="294" t="s">
        <v>528</v>
      </c>
      <c r="B665" s="5" t="s">
        <v>419</v>
      </c>
      <c r="C665" s="298" t="s">
        <v>14</v>
      </c>
      <c r="D665" s="298">
        <v>1</v>
      </c>
      <c r="E665" s="283"/>
      <c r="F665" s="283"/>
      <c r="G665" s="283">
        <f>D665*E665</f>
        <v>0</v>
      </c>
      <c r="H665" s="283">
        <f>D665*F665</f>
        <v>0</v>
      </c>
      <c r="I665" s="344"/>
      <c r="J665" s="344"/>
    </row>
    <row r="666" spans="1:10" x14ac:dyDescent="0.25">
      <c r="A666" s="329"/>
      <c r="B666" s="26" t="s">
        <v>420</v>
      </c>
      <c r="C666" s="330"/>
      <c r="D666" s="330"/>
      <c r="E666" s="322"/>
      <c r="F666" s="322"/>
      <c r="G666" s="322"/>
      <c r="H666" s="322"/>
      <c r="I666" s="345"/>
      <c r="J666" s="345"/>
    </row>
    <row r="667" spans="1:10" x14ac:dyDescent="0.25">
      <c r="A667" s="329"/>
      <c r="B667" s="26" t="s">
        <v>421</v>
      </c>
      <c r="C667" s="330"/>
      <c r="D667" s="330"/>
      <c r="E667" s="322"/>
      <c r="F667" s="322"/>
      <c r="G667" s="322"/>
      <c r="H667" s="322"/>
      <c r="I667" s="345"/>
      <c r="J667" s="345"/>
    </row>
    <row r="668" spans="1:10" x14ac:dyDescent="0.25">
      <c r="A668" s="329"/>
      <c r="B668" s="26" t="s">
        <v>422</v>
      </c>
      <c r="C668" s="330"/>
      <c r="D668" s="330"/>
      <c r="E668" s="322"/>
      <c r="F668" s="322"/>
      <c r="G668" s="322"/>
      <c r="H668" s="322"/>
      <c r="I668" s="345"/>
      <c r="J668" s="345"/>
    </row>
    <row r="669" spans="1:10" x14ac:dyDescent="0.25">
      <c r="A669" s="329"/>
      <c r="B669" s="26" t="s">
        <v>423</v>
      </c>
      <c r="C669" s="330"/>
      <c r="D669" s="330"/>
      <c r="E669" s="322"/>
      <c r="F669" s="322"/>
      <c r="G669" s="322"/>
      <c r="H669" s="322"/>
      <c r="I669" s="345"/>
      <c r="J669" s="345"/>
    </row>
    <row r="670" spans="1:10" x14ac:dyDescent="0.25">
      <c r="A670" s="329"/>
      <c r="B670" s="26" t="s">
        <v>424</v>
      </c>
      <c r="C670" s="330"/>
      <c r="D670" s="330"/>
      <c r="E670" s="322"/>
      <c r="F670" s="322"/>
      <c r="G670" s="322"/>
      <c r="H670" s="322"/>
      <c r="I670" s="345"/>
      <c r="J670" s="345"/>
    </row>
    <row r="671" spans="1:10" x14ac:dyDescent="0.25">
      <c r="A671" s="329"/>
      <c r="B671" s="26" t="s">
        <v>425</v>
      </c>
      <c r="C671" s="330"/>
      <c r="D671" s="330"/>
      <c r="E671" s="322"/>
      <c r="F671" s="322"/>
      <c r="G671" s="322"/>
      <c r="H671" s="322"/>
      <c r="I671" s="345"/>
      <c r="J671" s="345"/>
    </row>
    <row r="672" spans="1:10" x14ac:dyDescent="0.25">
      <c r="A672" s="329"/>
      <c r="B672" s="26" t="s">
        <v>426</v>
      </c>
      <c r="C672" s="330"/>
      <c r="D672" s="330"/>
      <c r="E672" s="322"/>
      <c r="F672" s="322"/>
      <c r="G672" s="322"/>
      <c r="H672" s="322"/>
      <c r="I672" s="345"/>
      <c r="J672" s="345"/>
    </row>
    <row r="673" spans="1:10" x14ac:dyDescent="0.25">
      <c r="A673" s="329"/>
      <c r="B673" s="26" t="s">
        <v>427</v>
      </c>
      <c r="C673" s="330"/>
      <c r="D673" s="330"/>
      <c r="E673" s="322"/>
      <c r="F673" s="322"/>
      <c r="G673" s="322"/>
      <c r="H673" s="322"/>
      <c r="I673" s="345"/>
      <c r="J673" s="345"/>
    </row>
    <row r="674" spans="1:10" x14ac:dyDescent="0.25">
      <c r="A674" s="329"/>
      <c r="B674" s="5" t="s">
        <v>428</v>
      </c>
      <c r="C674" s="330"/>
      <c r="D674" s="330"/>
      <c r="E674" s="322"/>
      <c r="F674" s="322"/>
      <c r="G674" s="322"/>
      <c r="H674" s="322"/>
      <c r="I674" s="345"/>
      <c r="J674" s="345"/>
    </row>
    <row r="675" spans="1:10" x14ac:dyDescent="0.25">
      <c r="A675" s="329"/>
      <c r="B675" s="27" t="s">
        <v>429</v>
      </c>
      <c r="C675" s="330"/>
      <c r="D675" s="330"/>
      <c r="E675" s="322"/>
      <c r="F675" s="322"/>
      <c r="G675" s="322"/>
      <c r="H675" s="322"/>
      <c r="I675" s="345"/>
      <c r="J675" s="345"/>
    </row>
    <row r="676" spans="1:10" ht="28.5" x14ac:dyDescent="0.25">
      <c r="A676" s="329"/>
      <c r="B676" s="27" t="s">
        <v>430</v>
      </c>
      <c r="C676" s="330"/>
      <c r="D676" s="330"/>
      <c r="E676" s="322"/>
      <c r="F676" s="322"/>
      <c r="G676" s="322"/>
      <c r="H676" s="322"/>
      <c r="I676" s="345"/>
      <c r="J676" s="345"/>
    </row>
    <row r="677" spans="1:10" ht="15.75" thickBot="1" x14ac:dyDescent="0.3">
      <c r="A677" s="295"/>
      <c r="B677" s="24" t="s">
        <v>431</v>
      </c>
      <c r="C677" s="299"/>
      <c r="D677" s="299"/>
      <c r="E677" s="284"/>
      <c r="F677" s="284"/>
      <c r="G677" s="284"/>
      <c r="H677" s="284"/>
      <c r="I677" s="346"/>
      <c r="J677" s="346"/>
    </row>
    <row r="678" spans="1:10" ht="45" x14ac:dyDescent="0.25">
      <c r="A678" s="294" t="s">
        <v>529</v>
      </c>
      <c r="B678" s="5" t="s">
        <v>433</v>
      </c>
      <c r="C678" s="298" t="s">
        <v>14</v>
      </c>
      <c r="D678" s="298">
        <v>2</v>
      </c>
      <c r="E678" s="283"/>
      <c r="F678" s="283"/>
      <c r="G678" s="283">
        <f>D678*E678</f>
        <v>0</v>
      </c>
      <c r="H678" s="283">
        <f>D678*F678</f>
        <v>0</v>
      </c>
      <c r="I678" s="344"/>
      <c r="J678" s="344"/>
    </row>
    <row r="679" spans="1:10" x14ac:dyDescent="0.25">
      <c r="A679" s="329"/>
      <c r="B679" s="26" t="s">
        <v>420</v>
      </c>
      <c r="C679" s="330"/>
      <c r="D679" s="330"/>
      <c r="E679" s="322"/>
      <c r="F679" s="322"/>
      <c r="G679" s="322"/>
      <c r="H679" s="322"/>
      <c r="I679" s="345"/>
      <c r="J679" s="345"/>
    </row>
    <row r="680" spans="1:10" x14ac:dyDescent="0.25">
      <c r="A680" s="329"/>
      <c r="B680" s="26" t="s">
        <v>421</v>
      </c>
      <c r="C680" s="330"/>
      <c r="D680" s="330"/>
      <c r="E680" s="322"/>
      <c r="F680" s="322"/>
      <c r="G680" s="322"/>
      <c r="H680" s="322"/>
      <c r="I680" s="345"/>
      <c r="J680" s="345"/>
    </row>
    <row r="681" spans="1:10" x14ac:dyDescent="0.25">
      <c r="A681" s="329"/>
      <c r="B681" s="26" t="s">
        <v>434</v>
      </c>
      <c r="C681" s="330"/>
      <c r="D681" s="330"/>
      <c r="E681" s="322"/>
      <c r="F681" s="322"/>
      <c r="G681" s="322"/>
      <c r="H681" s="322"/>
      <c r="I681" s="345"/>
      <c r="J681" s="345"/>
    </row>
    <row r="682" spans="1:10" x14ac:dyDescent="0.25">
      <c r="A682" s="329"/>
      <c r="B682" s="26" t="s">
        <v>435</v>
      </c>
      <c r="C682" s="330"/>
      <c r="D682" s="330"/>
      <c r="E682" s="322"/>
      <c r="F682" s="322"/>
      <c r="G682" s="322"/>
      <c r="H682" s="322"/>
      <c r="I682" s="345"/>
      <c r="J682" s="345"/>
    </row>
    <row r="683" spans="1:10" x14ac:dyDescent="0.25">
      <c r="A683" s="329"/>
      <c r="B683" s="26" t="s">
        <v>436</v>
      </c>
      <c r="C683" s="330"/>
      <c r="D683" s="330"/>
      <c r="E683" s="322"/>
      <c r="F683" s="322"/>
      <c r="G683" s="322"/>
      <c r="H683" s="322"/>
      <c r="I683" s="345"/>
      <c r="J683" s="345"/>
    </row>
    <row r="684" spans="1:10" x14ac:dyDescent="0.25">
      <c r="A684" s="329"/>
      <c r="B684" s="26" t="s">
        <v>437</v>
      </c>
      <c r="C684" s="330"/>
      <c r="D684" s="330"/>
      <c r="E684" s="322"/>
      <c r="F684" s="322"/>
      <c r="G684" s="322"/>
      <c r="H684" s="322"/>
      <c r="I684" s="345"/>
      <c r="J684" s="345"/>
    </row>
    <row r="685" spans="1:10" x14ac:dyDescent="0.25">
      <c r="A685" s="329"/>
      <c r="B685" s="26" t="s">
        <v>438</v>
      </c>
      <c r="C685" s="330"/>
      <c r="D685" s="330"/>
      <c r="E685" s="322"/>
      <c r="F685" s="322"/>
      <c r="G685" s="322"/>
      <c r="H685" s="322"/>
      <c r="I685" s="345"/>
      <c r="J685" s="345"/>
    </row>
    <row r="686" spans="1:10" x14ac:dyDescent="0.25">
      <c r="A686" s="329"/>
      <c r="B686" s="26" t="s">
        <v>439</v>
      </c>
      <c r="C686" s="330"/>
      <c r="D686" s="330"/>
      <c r="E686" s="322"/>
      <c r="F686" s="322"/>
      <c r="G686" s="322"/>
      <c r="H686" s="322"/>
      <c r="I686" s="345"/>
      <c r="J686" s="345"/>
    </row>
    <row r="687" spans="1:10" x14ac:dyDescent="0.25">
      <c r="A687" s="329"/>
      <c r="B687" s="26" t="s">
        <v>440</v>
      </c>
      <c r="C687" s="330"/>
      <c r="D687" s="330"/>
      <c r="E687" s="322"/>
      <c r="F687" s="322"/>
      <c r="G687" s="322"/>
      <c r="H687" s="322"/>
      <c r="I687" s="345"/>
      <c r="J687" s="345"/>
    </row>
    <row r="688" spans="1:10" x14ac:dyDescent="0.25">
      <c r="A688" s="329"/>
      <c r="B688" s="27" t="s">
        <v>429</v>
      </c>
      <c r="C688" s="330"/>
      <c r="D688" s="330"/>
      <c r="E688" s="322"/>
      <c r="F688" s="322"/>
      <c r="G688" s="322"/>
      <c r="H688" s="322"/>
      <c r="I688" s="345"/>
      <c r="J688" s="345"/>
    </row>
    <row r="689" spans="1:10" ht="42.75" x14ac:dyDescent="0.25">
      <c r="A689" s="329"/>
      <c r="B689" s="27" t="s">
        <v>530</v>
      </c>
      <c r="C689" s="330"/>
      <c r="D689" s="330"/>
      <c r="E689" s="322"/>
      <c r="F689" s="322"/>
      <c r="G689" s="322"/>
      <c r="H689" s="322"/>
      <c r="I689" s="345"/>
      <c r="J689" s="345"/>
    </row>
    <row r="690" spans="1:10" ht="15.75" thickBot="1" x14ac:dyDescent="0.3">
      <c r="A690" s="295"/>
      <c r="B690" s="24" t="s">
        <v>431</v>
      </c>
      <c r="C690" s="299"/>
      <c r="D690" s="299"/>
      <c r="E690" s="284"/>
      <c r="F690" s="284"/>
      <c r="G690" s="284"/>
      <c r="H690" s="284"/>
      <c r="I690" s="346"/>
      <c r="J690" s="346"/>
    </row>
    <row r="691" spans="1:10" ht="45" x14ac:dyDescent="0.25">
      <c r="A691" s="294" t="s">
        <v>531</v>
      </c>
      <c r="B691" s="5" t="s">
        <v>443</v>
      </c>
      <c r="C691" s="298" t="s">
        <v>14</v>
      </c>
      <c r="D691" s="298">
        <v>1</v>
      </c>
      <c r="E691" s="283"/>
      <c r="F691" s="283"/>
      <c r="G691" s="283">
        <f>D691*E691</f>
        <v>0</v>
      </c>
      <c r="H691" s="283">
        <f>D691*F691</f>
        <v>0</v>
      </c>
      <c r="I691" s="344"/>
      <c r="J691" s="344"/>
    </row>
    <row r="692" spans="1:10" x14ac:dyDescent="0.25">
      <c r="A692" s="329"/>
      <c r="B692" s="26" t="s">
        <v>420</v>
      </c>
      <c r="C692" s="330"/>
      <c r="D692" s="330"/>
      <c r="E692" s="322"/>
      <c r="F692" s="322"/>
      <c r="G692" s="322"/>
      <c r="H692" s="322"/>
      <c r="I692" s="345"/>
      <c r="J692" s="345"/>
    </row>
    <row r="693" spans="1:10" x14ac:dyDescent="0.25">
      <c r="A693" s="329"/>
      <c r="B693" s="26" t="s">
        <v>421</v>
      </c>
      <c r="C693" s="330"/>
      <c r="D693" s="330"/>
      <c r="E693" s="322"/>
      <c r="F693" s="322"/>
      <c r="G693" s="322"/>
      <c r="H693" s="322"/>
      <c r="I693" s="345"/>
      <c r="J693" s="345"/>
    </row>
    <row r="694" spans="1:10" x14ac:dyDescent="0.25">
      <c r="A694" s="329"/>
      <c r="B694" s="26" t="s">
        <v>434</v>
      </c>
      <c r="C694" s="330"/>
      <c r="D694" s="330"/>
      <c r="E694" s="322"/>
      <c r="F694" s="322"/>
      <c r="G694" s="322"/>
      <c r="H694" s="322"/>
      <c r="I694" s="345"/>
      <c r="J694" s="345"/>
    </row>
    <row r="695" spans="1:10" x14ac:dyDescent="0.25">
      <c r="A695" s="329"/>
      <c r="B695" s="26" t="s">
        <v>435</v>
      </c>
      <c r="C695" s="330"/>
      <c r="D695" s="330"/>
      <c r="E695" s="322"/>
      <c r="F695" s="322"/>
      <c r="G695" s="322"/>
      <c r="H695" s="322"/>
      <c r="I695" s="345"/>
      <c r="J695" s="345"/>
    </row>
    <row r="696" spans="1:10" x14ac:dyDescent="0.25">
      <c r="A696" s="329"/>
      <c r="B696" s="26" t="s">
        <v>436</v>
      </c>
      <c r="C696" s="330"/>
      <c r="D696" s="330"/>
      <c r="E696" s="322"/>
      <c r="F696" s="322"/>
      <c r="G696" s="322"/>
      <c r="H696" s="322"/>
      <c r="I696" s="345"/>
      <c r="J696" s="345"/>
    </row>
    <row r="697" spans="1:10" x14ac:dyDescent="0.25">
      <c r="A697" s="329"/>
      <c r="B697" s="26" t="s">
        <v>444</v>
      </c>
      <c r="C697" s="330"/>
      <c r="D697" s="330"/>
      <c r="E697" s="322"/>
      <c r="F697" s="322"/>
      <c r="G697" s="322"/>
      <c r="H697" s="322"/>
      <c r="I697" s="345"/>
      <c r="J697" s="345"/>
    </row>
    <row r="698" spans="1:10" x14ac:dyDescent="0.25">
      <c r="A698" s="329"/>
      <c r="B698" s="26" t="s">
        <v>445</v>
      </c>
      <c r="C698" s="330"/>
      <c r="D698" s="330"/>
      <c r="E698" s="322"/>
      <c r="F698" s="322"/>
      <c r="G698" s="322"/>
      <c r="H698" s="322"/>
      <c r="I698" s="345"/>
      <c r="J698" s="345"/>
    </row>
    <row r="699" spans="1:10" x14ac:dyDescent="0.25">
      <c r="A699" s="329"/>
      <c r="B699" s="26" t="s">
        <v>446</v>
      </c>
      <c r="C699" s="330"/>
      <c r="D699" s="330"/>
      <c r="E699" s="322"/>
      <c r="F699" s="322"/>
      <c r="G699" s="322"/>
      <c r="H699" s="322"/>
      <c r="I699" s="345"/>
      <c r="J699" s="345"/>
    </row>
    <row r="700" spans="1:10" x14ac:dyDescent="0.25">
      <c r="A700" s="329"/>
      <c r="B700" s="26" t="s">
        <v>447</v>
      </c>
      <c r="C700" s="330"/>
      <c r="D700" s="330"/>
      <c r="E700" s="322"/>
      <c r="F700" s="322"/>
      <c r="G700" s="322"/>
      <c r="H700" s="322"/>
      <c r="I700" s="345"/>
      <c r="J700" s="345"/>
    </row>
    <row r="701" spans="1:10" x14ac:dyDescent="0.25">
      <c r="A701" s="329"/>
      <c r="B701" s="26" t="s">
        <v>440</v>
      </c>
      <c r="C701" s="330"/>
      <c r="D701" s="330"/>
      <c r="E701" s="322"/>
      <c r="F701" s="322"/>
      <c r="G701" s="322"/>
      <c r="H701" s="322"/>
      <c r="I701" s="345"/>
      <c r="J701" s="345"/>
    </row>
    <row r="702" spans="1:10" x14ac:dyDescent="0.25">
      <c r="A702" s="329"/>
      <c r="B702" s="27" t="s">
        <v>429</v>
      </c>
      <c r="C702" s="330"/>
      <c r="D702" s="330"/>
      <c r="E702" s="322"/>
      <c r="F702" s="322"/>
      <c r="G702" s="322"/>
      <c r="H702" s="322"/>
      <c r="I702" s="345"/>
      <c r="J702" s="345"/>
    </row>
    <row r="703" spans="1:10" ht="42.75" x14ac:dyDescent="0.25">
      <c r="A703" s="329"/>
      <c r="B703" s="27" t="s">
        <v>448</v>
      </c>
      <c r="C703" s="330"/>
      <c r="D703" s="330"/>
      <c r="E703" s="322"/>
      <c r="F703" s="322"/>
      <c r="G703" s="322"/>
      <c r="H703" s="322"/>
      <c r="I703" s="345"/>
      <c r="J703" s="345"/>
    </row>
    <row r="704" spans="1:10" ht="15.75" thickBot="1" x14ac:dyDescent="0.3">
      <c r="A704" s="295"/>
      <c r="B704" s="24" t="s">
        <v>431</v>
      </c>
      <c r="C704" s="299"/>
      <c r="D704" s="299"/>
      <c r="E704" s="284"/>
      <c r="F704" s="284"/>
      <c r="G704" s="284"/>
      <c r="H704" s="284"/>
      <c r="I704" s="346"/>
      <c r="J704" s="346"/>
    </row>
    <row r="705" spans="1:10" ht="30" x14ac:dyDescent="0.25">
      <c r="A705" s="294" t="s">
        <v>532</v>
      </c>
      <c r="B705" s="5" t="s">
        <v>450</v>
      </c>
      <c r="C705" s="298" t="s">
        <v>14</v>
      </c>
      <c r="D705" s="298">
        <v>3</v>
      </c>
      <c r="E705" s="283"/>
      <c r="F705" s="283"/>
      <c r="G705" s="283">
        <f>D705*E705</f>
        <v>0</v>
      </c>
      <c r="H705" s="283">
        <f>D705*F705</f>
        <v>0</v>
      </c>
      <c r="I705" s="344"/>
      <c r="J705" s="344"/>
    </row>
    <row r="706" spans="1:10" x14ac:dyDescent="0.25">
      <c r="A706" s="329"/>
      <c r="B706" s="26" t="s">
        <v>420</v>
      </c>
      <c r="C706" s="330"/>
      <c r="D706" s="330"/>
      <c r="E706" s="322"/>
      <c r="F706" s="322"/>
      <c r="G706" s="322"/>
      <c r="H706" s="322"/>
      <c r="I706" s="345"/>
      <c r="J706" s="345"/>
    </row>
    <row r="707" spans="1:10" x14ac:dyDescent="0.25">
      <c r="A707" s="329"/>
      <c r="B707" s="26" t="s">
        <v>421</v>
      </c>
      <c r="C707" s="330"/>
      <c r="D707" s="330"/>
      <c r="E707" s="322"/>
      <c r="F707" s="322"/>
      <c r="G707" s="322"/>
      <c r="H707" s="322"/>
      <c r="I707" s="345"/>
      <c r="J707" s="345"/>
    </row>
    <row r="708" spans="1:10" ht="17.25" x14ac:dyDescent="0.25">
      <c r="A708" s="329"/>
      <c r="B708" s="26" t="s">
        <v>451</v>
      </c>
      <c r="C708" s="330"/>
      <c r="D708" s="330"/>
      <c r="E708" s="322"/>
      <c r="F708" s="322"/>
      <c r="G708" s="322"/>
      <c r="H708" s="322"/>
      <c r="I708" s="345"/>
      <c r="J708" s="345"/>
    </row>
    <row r="709" spans="1:10" ht="17.25" x14ac:dyDescent="0.25">
      <c r="A709" s="329"/>
      <c r="B709" s="26" t="s">
        <v>452</v>
      </c>
      <c r="C709" s="330"/>
      <c r="D709" s="330"/>
      <c r="E709" s="322"/>
      <c r="F709" s="322"/>
      <c r="G709" s="322"/>
      <c r="H709" s="322"/>
      <c r="I709" s="345"/>
      <c r="J709" s="345"/>
    </row>
    <row r="710" spans="1:10" x14ac:dyDescent="0.25">
      <c r="A710" s="329"/>
      <c r="B710" s="26" t="s">
        <v>453</v>
      </c>
      <c r="C710" s="330"/>
      <c r="D710" s="330"/>
      <c r="E710" s="322"/>
      <c r="F710" s="322"/>
      <c r="G710" s="322"/>
      <c r="H710" s="322"/>
      <c r="I710" s="345"/>
      <c r="J710" s="345"/>
    </row>
    <row r="711" spans="1:10" x14ac:dyDescent="0.25">
      <c r="A711" s="329"/>
      <c r="B711" s="26" t="s">
        <v>454</v>
      </c>
      <c r="C711" s="330"/>
      <c r="D711" s="330"/>
      <c r="E711" s="322"/>
      <c r="F711" s="322"/>
      <c r="G711" s="322"/>
      <c r="H711" s="322"/>
      <c r="I711" s="345"/>
      <c r="J711" s="345"/>
    </row>
    <row r="712" spans="1:10" x14ac:dyDescent="0.25">
      <c r="A712" s="329"/>
      <c r="B712" s="5" t="s">
        <v>455</v>
      </c>
      <c r="C712" s="330"/>
      <c r="D712" s="330"/>
      <c r="E712" s="322"/>
      <c r="F712" s="322"/>
      <c r="G712" s="322"/>
      <c r="H712" s="322"/>
      <c r="I712" s="345"/>
      <c r="J712" s="345"/>
    </row>
    <row r="713" spans="1:10" x14ac:dyDescent="0.25">
      <c r="A713" s="329"/>
      <c r="B713" s="5" t="s">
        <v>456</v>
      </c>
      <c r="C713" s="330"/>
      <c r="D713" s="330"/>
      <c r="E713" s="322"/>
      <c r="F713" s="322"/>
      <c r="G713" s="322"/>
      <c r="H713" s="322"/>
      <c r="I713" s="345"/>
      <c r="J713" s="345"/>
    </row>
    <row r="714" spans="1:10" x14ac:dyDescent="0.25">
      <c r="A714" s="329"/>
      <c r="B714" s="5" t="s">
        <v>457</v>
      </c>
      <c r="C714" s="330"/>
      <c r="D714" s="330"/>
      <c r="E714" s="322"/>
      <c r="F714" s="322"/>
      <c r="G714" s="322"/>
      <c r="H714" s="322"/>
      <c r="I714" s="345"/>
      <c r="J714" s="345"/>
    </row>
    <row r="715" spans="1:10" ht="15.75" x14ac:dyDescent="0.25">
      <c r="A715" s="329"/>
      <c r="B715" s="26" t="s">
        <v>458</v>
      </c>
      <c r="C715" s="330"/>
      <c r="D715" s="330"/>
      <c r="E715" s="322"/>
      <c r="F715" s="322"/>
      <c r="G715" s="322"/>
      <c r="H715" s="322"/>
      <c r="I715" s="345"/>
      <c r="J715" s="345"/>
    </row>
    <row r="716" spans="1:10" x14ac:dyDescent="0.25">
      <c r="A716" s="329"/>
      <c r="B716" s="26" t="s">
        <v>459</v>
      </c>
      <c r="C716" s="330"/>
      <c r="D716" s="330"/>
      <c r="E716" s="322"/>
      <c r="F716" s="322"/>
      <c r="G716" s="322"/>
      <c r="H716" s="322"/>
      <c r="I716" s="345"/>
      <c r="J716" s="345"/>
    </row>
    <row r="717" spans="1:10" x14ac:dyDescent="0.25">
      <c r="A717" s="329"/>
      <c r="B717" s="26" t="s">
        <v>460</v>
      </c>
      <c r="C717" s="330"/>
      <c r="D717" s="330"/>
      <c r="E717" s="322"/>
      <c r="F717" s="322"/>
      <c r="G717" s="322"/>
      <c r="H717" s="322"/>
      <c r="I717" s="345"/>
      <c r="J717" s="345"/>
    </row>
    <row r="718" spans="1:10" x14ac:dyDescent="0.25">
      <c r="A718" s="329"/>
      <c r="B718" s="27" t="s">
        <v>461</v>
      </c>
      <c r="C718" s="330"/>
      <c r="D718" s="330"/>
      <c r="E718" s="322"/>
      <c r="F718" s="322"/>
      <c r="G718" s="322"/>
      <c r="H718" s="322"/>
      <c r="I718" s="345"/>
      <c r="J718" s="345"/>
    </row>
    <row r="719" spans="1:10" ht="42.75" x14ac:dyDescent="0.25">
      <c r="A719" s="329"/>
      <c r="B719" s="27" t="s">
        <v>462</v>
      </c>
      <c r="C719" s="330"/>
      <c r="D719" s="330"/>
      <c r="E719" s="322"/>
      <c r="F719" s="322"/>
      <c r="G719" s="322"/>
      <c r="H719" s="322"/>
      <c r="I719" s="345"/>
      <c r="J719" s="345"/>
    </row>
    <row r="720" spans="1:10" ht="15.75" thickBot="1" x14ac:dyDescent="0.3">
      <c r="A720" s="295"/>
      <c r="B720" s="24" t="s">
        <v>431</v>
      </c>
      <c r="C720" s="299"/>
      <c r="D720" s="299"/>
      <c r="E720" s="284"/>
      <c r="F720" s="284"/>
      <c r="G720" s="284"/>
      <c r="H720" s="284"/>
      <c r="I720" s="346"/>
      <c r="J720" s="346"/>
    </row>
    <row r="721" spans="1:10" ht="30" x14ac:dyDescent="0.25">
      <c r="A721" s="294" t="s">
        <v>533</v>
      </c>
      <c r="B721" s="5" t="s">
        <v>464</v>
      </c>
      <c r="C721" s="298" t="s">
        <v>14</v>
      </c>
      <c r="D721" s="298">
        <v>3</v>
      </c>
      <c r="E721" s="283"/>
      <c r="F721" s="283"/>
      <c r="G721" s="283">
        <f>D721*E721</f>
        <v>0</v>
      </c>
      <c r="H721" s="283">
        <f>D721*F721</f>
        <v>0</v>
      </c>
      <c r="I721" s="344"/>
      <c r="J721" s="344"/>
    </row>
    <row r="722" spans="1:10" x14ac:dyDescent="0.25">
      <c r="A722" s="329"/>
      <c r="B722" s="26" t="s">
        <v>420</v>
      </c>
      <c r="C722" s="330"/>
      <c r="D722" s="330"/>
      <c r="E722" s="322"/>
      <c r="F722" s="322"/>
      <c r="G722" s="322"/>
      <c r="H722" s="322"/>
      <c r="I722" s="345"/>
      <c r="J722" s="345"/>
    </row>
    <row r="723" spans="1:10" x14ac:dyDescent="0.25">
      <c r="A723" s="329"/>
      <c r="B723" s="26" t="s">
        <v>421</v>
      </c>
      <c r="C723" s="330"/>
      <c r="D723" s="330"/>
      <c r="E723" s="322"/>
      <c r="F723" s="322"/>
      <c r="G723" s="322"/>
      <c r="H723" s="322"/>
      <c r="I723" s="345"/>
      <c r="J723" s="345"/>
    </row>
    <row r="724" spans="1:10" x14ac:dyDescent="0.25">
      <c r="A724" s="329"/>
      <c r="B724" s="26" t="s">
        <v>465</v>
      </c>
      <c r="C724" s="330"/>
      <c r="D724" s="330"/>
      <c r="E724" s="322"/>
      <c r="F724" s="322"/>
      <c r="G724" s="322"/>
      <c r="H724" s="322"/>
      <c r="I724" s="345"/>
      <c r="J724" s="345"/>
    </row>
    <row r="725" spans="1:10" x14ac:dyDescent="0.25">
      <c r="A725" s="329"/>
      <c r="B725" s="26" t="s">
        <v>466</v>
      </c>
      <c r="C725" s="330"/>
      <c r="D725" s="330"/>
      <c r="E725" s="322"/>
      <c r="F725" s="322"/>
      <c r="G725" s="322"/>
      <c r="H725" s="322"/>
      <c r="I725" s="345"/>
      <c r="J725" s="345"/>
    </row>
    <row r="726" spans="1:10" x14ac:dyDescent="0.25">
      <c r="A726" s="329"/>
      <c r="B726" s="26" t="s">
        <v>467</v>
      </c>
      <c r="C726" s="330"/>
      <c r="D726" s="330"/>
      <c r="E726" s="322"/>
      <c r="F726" s="322"/>
      <c r="G726" s="322"/>
      <c r="H726" s="322"/>
      <c r="I726" s="345"/>
      <c r="J726" s="345"/>
    </row>
    <row r="727" spans="1:10" x14ac:dyDescent="0.25">
      <c r="A727" s="329"/>
      <c r="B727" s="26" t="s">
        <v>468</v>
      </c>
      <c r="C727" s="330"/>
      <c r="D727" s="330"/>
      <c r="E727" s="322"/>
      <c r="F727" s="322"/>
      <c r="G727" s="322"/>
      <c r="H727" s="322"/>
      <c r="I727" s="345"/>
      <c r="J727" s="345"/>
    </row>
    <row r="728" spans="1:10" x14ac:dyDescent="0.25">
      <c r="A728" s="329"/>
      <c r="B728" s="5" t="s">
        <v>469</v>
      </c>
      <c r="C728" s="330"/>
      <c r="D728" s="330"/>
      <c r="E728" s="322"/>
      <c r="F728" s="322"/>
      <c r="G728" s="322"/>
      <c r="H728" s="322"/>
      <c r="I728" s="345"/>
      <c r="J728" s="345"/>
    </row>
    <row r="729" spans="1:10" x14ac:dyDescent="0.25">
      <c r="A729" s="329"/>
      <c r="B729" s="5" t="s">
        <v>470</v>
      </c>
      <c r="C729" s="330"/>
      <c r="D729" s="330"/>
      <c r="E729" s="322"/>
      <c r="F729" s="322"/>
      <c r="G729" s="322"/>
      <c r="H729" s="322"/>
      <c r="I729" s="345"/>
      <c r="J729" s="345"/>
    </row>
    <row r="730" spans="1:10" ht="15.75" x14ac:dyDescent="0.25">
      <c r="A730" s="329"/>
      <c r="B730" s="26" t="s">
        <v>471</v>
      </c>
      <c r="C730" s="330"/>
      <c r="D730" s="330"/>
      <c r="E730" s="322"/>
      <c r="F730" s="322"/>
      <c r="G730" s="322"/>
      <c r="H730" s="322"/>
      <c r="I730" s="345"/>
      <c r="J730" s="345"/>
    </row>
    <row r="731" spans="1:10" x14ac:dyDescent="0.25">
      <c r="A731" s="329"/>
      <c r="B731" s="26" t="s">
        <v>459</v>
      </c>
      <c r="C731" s="330"/>
      <c r="D731" s="330"/>
      <c r="E731" s="322"/>
      <c r="F731" s="322"/>
      <c r="G731" s="322"/>
      <c r="H731" s="322"/>
      <c r="I731" s="345"/>
      <c r="J731" s="345"/>
    </row>
    <row r="732" spans="1:10" x14ac:dyDescent="0.25">
      <c r="A732" s="329"/>
      <c r="B732" s="26" t="s">
        <v>472</v>
      </c>
      <c r="C732" s="330"/>
      <c r="D732" s="330"/>
      <c r="E732" s="322"/>
      <c r="F732" s="322"/>
      <c r="G732" s="322"/>
      <c r="H732" s="322"/>
      <c r="I732" s="345"/>
      <c r="J732" s="345"/>
    </row>
    <row r="733" spans="1:10" x14ac:dyDescent="0.25">
      <c r="A733" s="329"/>
      <c r="B733" s="27" t="s">
        <v>461</v>
      </c>
      <c r="C733" s="330"/>
      <c r="D733" s="330"/>
      <c r="E733" s="322"/>
      <c r="F733" s="322"/>
      <c r="G733" s="322"/>
      <c r="H733" s="322"/>
      <c r="I733" s="345"/>
      <c r="J733" s="345"/>
    </row>
    <row r="734" spans="1:10" ht="42.75" x14ac:dyDescent="0.25">
      <c r="A734" s="329"/>
      <c r="B734" s="27" t="s">
        <v>473</v>
      </c>
      <c r="C734" s="330"/>
      <c r="D734" s="330"/>
      <c r="E734" s="322"/>
      <c r="F734" s="322"/>
      <c r="G734" s="322"/>
      <c r="H734" s="322"/>
      <c r="I734" s="345"/>
      <c r="J734" s="345"/>
    </row>
    <row r="735" spans="1:10" ht="15.75" thickBot="1" x14ac:dyDescent="0.3">
      <c r="A735" s="295"/>
      <c r="B735" s="24" t="s">
        <v>431</v>
      </c>
      <c r="C735" s="299"/>
      <c r="D735" s="299"/>
      <c r="E735" s="284"/>
      <c r="F735" s="284"/>
      <c r="G735" s="284"/>
      <c r="H735" s="284"/>
      <c r="I735" s="346"/>
      <c r="J735" s="346"/>
    </row>
    <row r="736" spans="1:10" ht="30" x14ac:dyDescent="0.25">
      <c r="A736" s="294" t="s">
        <v>534</v>
      </c>
      <c r="B736" s="5" t="s">
        <v>475</v>
      </c>
      <c r="C736" s="298" t="s">
        <v>14</v>
      </c>
      <c r="D736" s="298">
        <v>1</v>
      </c>
      <c r="E736" s="283"/>
      <c r="F736" s="283"/>
      <c r="G736" s="283">
        <f>D736*E736</f>
        <v>0</v>
      </c>
      <c r="H736" s="283">
        <f>D736*F736</f>
        <v>0</v>
      </c>
      <c r="I736" s="344"/>
      <c r="J736" s="344"/>
    </row>
    <row r="737" spans="1:10" x14ac:dyDescent="0.25">
      <c r="A737" s="329"/>
      <c r="B737" s="26" t="s">
        <v>476</v>
      </c>
      <c r="C737" s="330"/>
      <c r="D737" s="330"/>
      <c r="E737" s="322"/>
      <c r="F737" s="322"/>
      <c r="G737" s="322"/>
      <c r="H737" s="322"/>
      <c r="I737" s="345"/>
      <c r="J737" s="345"/>
    </row>
    <row r="738" spans="1:10" x14ac:dyDescent="0.25">
      <c r="A738" s="329"/>
      <c r="B738" s="26" t="s">
        <v>477</v>
      </c>
      <c r="C738" s="330"/>
      <c r="D738" s="330"/>
      <c r="E738" s="322"/>
      <c r="F738" s="322"/>
      <c r="G738" s="322"/>
      <c r="H738" s="322"/>
      <c r="I738" s="345"/>
      <c r="J738" s="345"/>
    </row>
    <row r="739" spans="1:10" x14ac:dyDescent="0.25">
      <c r="A739" s="329"/>
      <c r="B739" s="27" t="s">
        <v>478</v>
      </c>
      <c r="C739" s="330"/>
      <c r="D739" s="330"/>
      <c r="E739" s="322"/>
      <c r="F739" s="322"/>
      <c r="G739" s="322"/>
      <c r="H739" s="322"/>
      <c r="I739" s="345"/>
      <c r="J739" s="345"/>
    </row>
    <row r="740" spans="1:10" x14ac:dyDescent="0.25">
      <c r="A740" s="329"/>
      <c r="B740" s="27" t="s">
        <v>479</v>
      </c>
      <c r="C740" s="330"/>
      <c r="D740" s="330"/>
      <c r="E740" s="322"/>
      <c r="F740" s="322"/>
      <c r="G740" s="322"/>
      <c r="H740" s="322"/>
      <c r="I740" s="345"/>
      <c r="J740" s="345"/>
    </row>
    <row r="741" spans="1:10" ht="28.5" x14ac:dyDescent="0.25">
      <c r="A741" s="329"/>
      <c r="B741" s="27" t="s">
        <v>480</v>
      </c>
      <c r="C741" s="330"/>
      <c r="D741" s="330"/>
      <c r="E741" s="322"/>
      <c r="F741" s="322"/>
      <c r="G741" s="322"/>
      <c r="H741" s="322"/>
      <c r="I741" s="345"/>
      <c r="J741" s="345"/>
    </row>
    <row r="742" spans="1:10" x14ac:dyDescent="0.25">
      <c r="A742" s="329"/>
      <c r="B742" s="27" t="s">
        <v>481</v>
      </c>
      <c r="C742" s="330"/>
      <c r="D742" s="330"/>
      <c r="E742" s="322"/>
      <c r="F742" s="322"/>
      <c r="G742" s="322"/>
      <c r="H742" s="322"/>
      <c r="I742" s="345"/>
      <c r="J742" s="345"/>
    </row>
    <row r="743" spans="1:10" ht="15.75" thickBot="1" x14ac:dyDescent="0.3">
      <c r="A743" s="295"/>
      <c r="B743" s="24" t="s">
        <v>431</v>
      </c>
      <c r="C743" s="299"/>
      <c r="D743" s="299"/>
      <c r="E743" s="284"/>
      <c r="F743" s="284"/>
      <c r="G743" s="284"/>
      <c r="H743" s="284"/>
      <c r="I743" s="346"/>
      <c r="J743" s="346"/>
    </row>
    <row r="744" spans="1:10" x14ac:dyDescent="0.25">
      <c r="A744" s="294" t="s">
        <v>535</v>
      </c>
      <c r="B744" s="5" t="s">
        <v>483</v>
      </c>
      <c r="C744" s="298" t="s">
        <v>487</v>
      </c>
      <c r="D744" s="379">
        <v>220</v>
      </c>
      <c r="E744" s="283"/>
      <c r="F744" s="283"/>
      <c r="G744" s="283">
        <f>D744*E744</f>
        <v>0</v>
      </c>
      <c r="H744" s="283">
        <f>D744*F744</f>
        <v>0</v>
      </c>
      <c r="I744" s="334"/>
      <c r="J744" s="334"/>
    </row>
    <row r="745" spans="1:10" x14ac:dyDescent="0.25">
      <c r="A745" s="329"/>
      <c r="B745" s="27" t="s">
        <v>484</v>
      </c>
      <c r="C745" s="330"/>
      <c r="D745" s="392"/>
      <c r="E745" s="322"/>
      <c r="F745" s="322"/>
      <c r="G745" s="322"/>
      <c r="H745" s="322"/>
      <c r="I745" s="335"/>
      <c r="J745" s="335"/>
    </row>
    <row r="746" spans="1:10" x14ac:dyDescent="0.25">
      <c r="A746" s="329"/>
      <c r="B746" s="27" t="s">
        <v>536</v>
      </c>
      <c r="C746" s="330"/>
      <c r="D746" s="392"/>
      <c r="E746" s="322"/>
      <c r="F746" s="322"/>
      <c r="G746" s="322"/>
      <c r="H746" s="322"/>
      <c r="I746" s="335"/>
      <c r="J746" s="335"/>
    </row>
    <row r="747" spans="1:10" ht="15.75" thickBot="1" x14ac:dyDescent="0.3">
      <c r="A747" s="295"/>
      <c r="B747" s="24" t="s">
        <v>486</v>
      </c>
      <c r="C747" s="299"/>
      <c r="D747" s="380"/>
      <c r="E747" s="284"/>
      <c r="F747" s="284"/>
      <c r="G747" s="284"/>
      <c r="H747" s="284"/>
      <c r="I747" s="336"/>
      <c r="J747" s="336"/>
    </row>
    <row r="748" spans="1:10" ht="33" x14ac:dyDescent="0.25">
      <c r="A748" s="294" t="s">
        <v>537</v>
      </c>
      <c r="B748" s="28" t="s">
        <v>489</v>
      </c>
      <c r="C748" s="298" t="s">
        <v>14</v>
      </c>
      <c r="D748" s="298">
        <v>3</v>
      </c>
      <c r="E748" s="283"/>
      <c r="F748" s="283"/>
      <c r="G748" s="283">
        <f>D748*E748</f>
        <v>0</v>
      </c>
      <c r="H748" s="283">
        <f>D748*F748</f>
        <v>0</v>
      </c>
      <c r="I748" s="334"/>
      <c r="J748" s="334"/>
    </row>
    <row r="749" spans="1:10" x14ac:dyDescent="0.25">
      <c r="A749" s="329"/>
      <c r="B749" s="5" t="s">
        <v>490</v>
      </c>
      <c r="C749" s="330"/>
      <c r="D749" s="330"/>
      <c r="E749" s="322"/>
      <c r="F749" s="322"/>
      <c r="G749" s="322"/>
      <c r="H749" s="322"/>
      <c r="I749" s="335"/>
      <c r="J749" s="335"/>
    </row>
    <row r="750" spans="1:10" x14ac:dyDescent="0.25">
      <c r="A750" s="329"/>
      <c r="B750" s="5" t="s">
        <v>491</v>
      </c>
      <c r="C750" s="330"/>
      <c r="D750" s="330"/>
      <c r="E750" s="322"/>
      <c r="F750" s="322"/>
      <c r="G750" s="322"/>
      <c r="H750" s="322"/>
      <c r="I750" s="335"/>
      <c r="J750" s="335"/>
    </row>
    <row r="751" spans="1:10" x14ac:dyDescent="0.25">
      <c r="A751" s="329"/>
      <c r="B751" s="5" t="s">
        <v>492</v>
      </c>
      <c r="C751" s="330"/>
      <c r="D751" s="330"/>
      <c r="E751" s="322"/>
      <c r="F751" s="322"/>
      <c r="G751" s="322"/>
      <c r="H751" s="322"/>
      <c r="I751" s="335"/>
      <c r="J751" s="335"/>
    </row>
    <row r="752" spans="1:10" x14ac:dyDescent="0.25">
      <c r="A752" s="329"/>
      <c r="B752" s="5" t="s">
        <v>493</v>
      </c>
      <c r="C752" s="330"/>
      <c r="D752" s="330"/>
      <c r="E752" s="322"/>
      <c r="F752" s="322"/>
      <c r="G752" s="322"/>
      <c r="H752" s="322"/>
      <c r="I752" s="335"/>
      <c r="J752" s="335"/>
    </row>
    <row r="753" spans="1:10" x14ac:dyDescent="0.25">
      <c r="A753" s="329"/>
      <c r="B753" s="5" t="s">
        <v>494</v>
      </c>
      <c r="C753" s="330"/>
      <c r="D753" s="330"/>
      <c r="E753" s="322"/>
      <c r="F753" s="322"/>
      <c r="G753" s="322"/>
      <c r="H753" s="322"/>
      <c r="I753" s="335"/>
      <c r="J753" s="335"/>
    </row>
    <row r="754" spans="1:10" x14ac:dyDescent="0.25">
      <c r="A754" s="329"/>
      <c r="B754" s="5" t="s">
        <v>495</v>
      </c>
      <c r="C754" s="330"/>
      <c r="D754" s="330"/>
      <c r="E754" s="322"/>
      <c r="F754" s="322"/>
      <c r="G754" s="322"/>
      <c r="H754" s="322"/>
      <c r="I754" s="335"/>
      <c r="J754" s="335"/>
    </row>
    <row r="755" spans="1:10" x14ac:dyDescent="0.25">
      <c r="A755" s="329"/>
      <c r="B755" s="5" t="s">
        <v>496</v>
      </c>
      <c r="C755" s="330"/>
      <c r="D755" s="330"/>
      <c r="E755" s="322"/>
      <c r="F755" s="322"/>
      <c r="G755" s="322"/>
      <c r="H755" s="322"/>
      <c r="I755" s="335"/>
      <c r="J755" s="335"/>
    </row>
    <row r="756" spans="1:10" ht="15.75" thickBot="1" x14ac:dyDescent="0.3">
      <c r="A756" s="295"/>
      <c r="B756" s="24" t="s">
        <v>484</v>
      </c>
      <c r="C756" s="299"/>
      <c r="D756" s="299"/>
      <c r="E756" s="284"/>
      <c r="F756" s="284"/>
      <c r="G756" s="284"/>
      <c r="H756" s="284"/>
      <c r="I756" s="336"/>
      <c r="J756" s="336"/>
    </row>
    <row r="757" spans="1:10" ht="32.25" x14ac:dyDescent="0.25">
      <c r="A757" s="294" t="s">
        <v>538</v>
      </c>
      <c r="B757" s="28" t="s">
        <v>539</v>
      </c>
      <c r="C757" s="298" t="s">
        <v>14</v>
      </c>
      <c r="D757" s="298">
        <v>3</v>
      </c>
      <c r="E757" s="283"/>
      <c r="F757" s="283"/>
      <c r="G757" s="283">
        <f>D757*E757</f>
        <v>0</v>
      </c>
      <c r="H757" s="283">
        <f>D757*F757</f>
        <v>0</v>
      </c>
      <c r="I757" s="334"/>
      <c r="J757" s="334"/>
    </row>
    <row r="758" spans="1:10" x14ac:dyDescent="0.25">
      <c r="A758" s="329"/>
      <c r="B758" s="5" t="s">
        <v>499</v>
      </c>
      <c r="C758" s="330"/>
      <c r="D758" s="330"/>
      <c r="E758" s="322"/>
      <c r="F758" s="322"/>
      <c r="G758" s="322"/>
      <c r="H758" s="322"/>
      <c r="I758" s="335"/>
      <c r="J758" s="335"/>
    </row>
    <row r="759" spans="1:10" x14ac:dyDescent="0.25">
      <c r="A759" s="329"/>
      <c r="B759" s="5" t="s">
        <v>500</v>
      </c>
      <c r="C759" s="330"/>
      <c r="D759" s="330"/>
      <c r="E759" s="322"/>
      <c r="F759" s="322"/>
      <c r="G759" s="322"/>
      <c r="H759" s="322"/>
      <c r="I759" s="335"/>
      <c r="J759" s="335"/>
    </row>
    <row r="760" spans="1:10" x14ac:dyDescent="0.25">
      <c r="A760" s="329"/>
      <c r="B760" s="5" t="s">
        <v>492</v>
      </c>
      <c r="C760" s="330"/>
      <c r="D760" s="330"/>
      <c r="E760" s="322"/>
      <c r="F760" s="322"/>
      <c r="G760" s="322"/>
      <c r="H760" s="322"/>
      <c r="I760" s="335"/>
      <c r="J760" s="335"/>
    </row>
    <row r="761" spans="1:10" x14ac:dyDescent="0.25">
      <c r="A761" s="329"/>
      <c r="B761" s="5" t="s">
        <v>493</v>
      </c>
      <c r="C761" s="330"/>
      <c r="D761" s="330"/>
      <c r="E761" s="322"/>
      <c r="F761" s="322"/>
      <c r="G761" s="322"/>
      <c r="H761" s="322"/>
      <c r="I761" s="335"/>
      <c r="J761" s="335"/>
    </row>
    <row r="762" spans="1:10" x14ac:dyDescent="0.25">
      <c r="A762" s="329"/>
      <c r="B762" s="5" t="s">
        <v>494</v>
      </c>
      <c r="C762" s="330"/>
      <c r="D762" s="330"/>
      <c r="E762" s="322"/>
      <c r="F762" s="322"/>
      <c r="G762" s="322"/>
      <c r="H762" s="322"/>
      <c r="I762" s="335"/>
      <c r="J762" s="335"/>
    </row>
    <row r="763" spans="1:10" x14ac:dyDescent="0.25">
      <c r="A763" s="329"/>
      <c r="B763" s="28" t="s">
        <v>501</v>
      </c>
      <c r="C763" s="330"/>
      <c r="D763" s="330"/>
      <c r="E763" s="322"/>
      <c r="F763" s="322"/>
      <c r="G763" s="322"/>
      <c r="H763" s="322"/>
      <c r="I763" s="335"/>
      <c r="J763" s="335"/>
    </row>
    <row r="764" spans="1:10" x14ac:dyDescent="0.25">
      <c r="A764" s="329"/>
      <c r="B764" s="5" t="s">
        <v>495</v>
      </c>
      <c r="C764" s="330"/>
      <c r="D764" s="330"/>
      <c r="E764" s="322"/>
      <c r="F764" s="322"/>
      <c r="G764" s="322"/>
      <c r="H764" s="322"/>
      <c r="I764" s="335"/>
      <c r="J764" s="335"/>
    </row>
    <row r="765" spans="1:10" x14ac:dyDescent="0.25">
      <c r="A765" s="329"/>
      <c r="B765" s="5" t="s">
        <v>502</v>
      </c>
      <c r="C765" s="330"/>
      <c r="D765" s="330"/>
      <c r="E765" s="322"/>
      <c r="F765" s="322"/>
      <c r="G765" s="322"/>
      <c r="H765" s="322"/>
      <c r="I765" s="335"/>
      <c r="J765" s="335"/>
    </row>
    <row r="766" spans="1:10" ht="15.75" thickBot="1" x14ac:dyDescent="0.3">
      <c r="A766" s="295"/>
      <c r="B766" s="24" t="s">
        <v>484</v>
      </c>
      <c r="C766" s="299"/>
      <c r="D766" s="299"/>
      <c r="E766" s="284"/>
      <c r="F766" s="284"/>
      <c r="G766" s="284"/>
      <c r="H766" s="284"/>
      <c r="I766" s="336"/>
      <c r="J766" s="336"/>
    </row>
    <row r="767" spans="1:10" ht="32.25" x14ac:dyDescent="0.25">
      <c r="A767" s="294" t="s">
        <v>540</v>
      </c>
      <c r="B767" s="28" t="s">
        <v>504</v>
      </c>
      <c r="C767" s="298" t="s">
        <v>14</v>
      </c>
      <c r="D767" s="298">
        <v>3</v>
      </c>
      <c r="E767" s="283"/>
      <c r="F767" s="283"/>
      <c r="G767" s="283">
        <f>D767*E767</f>
        <v>0</v>
      </c>
      <c r="H767" s="283">
        <f>D767*F767</f>
        <v>0</v>
      </c>
      <c r="I767" s="334"/>
      <c r="J767" s="334"/>
    </row>
    <row r="768" spans="1:10" x14ac:dyDescent="0.25">
      <c r="A768" s="329"/>
      <c r="B768" s="5" t="s">
        <v>499</v>
      </c>
      <c r="C768" s="330"/>
      <c r="D768" s="330"/>
      <c r="E768" s="322"/>
      <c r="F768" s="322"/>
      <c r="G768" s="322"/>
      <c r="H768" s="322"/>
      <c r="I768" s="335"/>
      <c r="J768" s="335"/>
    </row>
    <row r="769" spans="1:10" x14ac:dyDescent="0.25">
      <c r="A769" s="329"/>
      <c r="B769" s="5" t="s">
        <v>500</v>
      </c>
      <c r="C769" s="330"/>
      <c r="D769" s="330"/>
      <c r="E769" s="322"/>
      <c r="F769" s="322"/>
      <c r="G769" s="322"/>
      <c r="H769" s="322"/>
      <c r="I769" s="335"/>
      <c r="J769" s="335"/>
    </row>
    <row r="770" spans="1:10" x14ac:dyDescent="0.25">
      <c r="A770" s="329"/>
      <c r="B770" s="5" t="s">
        <v>492</v>
      </c>
      <c r="C770" s="330"/>
      <c r="D770" s="330"/>
      <c r="E770" s="322"/>
      <c r="F770" s="322"/>
      <c r="G770" s="322"/>
      <c r="H770" s="322"/>
      <c r="I770" s="335"/>
      <c r="J770" s="335"/>
    </row>
    <row r="771" spans="1:10" x14ac:dyDescent="0.25">
      <c r="A771" s="329"/>
      <c r="B771" s="5" t="s">
        <v>493</v>
      </c>
      <c r="C771" s="330"/>
      <c r="D771" s="330"/>
      <c r="E771" s="322"/>
      <c r="F771" s="322"/>
      <c r="G771" s="322"/>
      <c r="H771" s="322"/>
      <c r="I771" s="335"/>
      <c r="J771" s="335"/>
    </row>
    <row r="772" spans="1:10" x14ac:dyDescent="0.25">
      <c r="A772" s="329"/>
      <c r="B772" s="5" t="s">
        <v>494</v>
      </c>
      <c r="C772" s="330"/>
      <c r="D772" s="330"/>
      <c r="E772" s="322"/>
      <c r="F772" s="322"/>
      <c r="G772" s="322"/>
      <c r="H772" s="322"/>
      <c r="I772" s="335"/>
      <c r="J772" s="335"/>
    </row>
    <row r="773" spans="1:10" x14ac:dyDescent="0.25">
      <c r="A773" s="329"/>
      <c r="B773" s="5" t="s">
        <v>495</v>
      </c>
      <c r="C773" s="330"/>
      <c r="D773" s="330"/>
      <c r="E773" s="322"/>
      <c r="F773" s="322"/>
      <c r="G773" s="322"/>
      <c r="H773" s="322"/>
      <c r="I773" s="335"/>
      <c r="J773" s="335"/>
    </row>
    <row r="774" spans="1:10" x14ac:dyDescent="0.25">
      <c r="A774" s="329"/>
      <c r="B774" s="5" t="s">
        <v>502</v>
      </c>
      <c r="C774" s="330"/>
      <c r="D774" s="330"/>
      <c r="E774" s="322"/>
      <c r="F774" s="322"/>
      <c r="G774" s="322"/>
      <c r="H774" s="322"/>
      <c r="I774" s="335"/>
      <c r="J774" s="335"/>
    </row>
    <row r="775" spans="1:10" ht="15.75" thickBot="1" x14ac:dyDescent="0.3">
      <c r="A775" s="295"/>
      <c r="B775" s="24" t="s">
        <v>484</v>
      </c>
      <c r="C775" s="299"/>
      <c r="D775" s="299"/>
      <c r="E775" s="284"/>
      <c r="F775" s="284"/>
      <c r="G775" s="284"/>
      <c r="H775" s="284"/>
      <c r="I775" s="336"/>
      <c r="J775" s="336"/>
    </row>
    <row r="776" spans="1:10" ht="45" x14ac:dyDescent="0.25">
      <c r="A776" s="294" t="s">
        <v>541</v>
      </c>
      <c r="B776" s="5" t="s">
        <v>506</v>
      </c>
      <c r="C776" s="298" t="s">
        <v>9</v>
      </c>
      <c r="D776" s="298">
        <v>1</v>
      </c>
      <c r="E776" s="283"/>
      <c r="F776" s="283"/>
      <c r="G776" s="283">
        <f>D776*E776</f>
        <v>0</v>
      </c>
      <c r="H776" s="283">
        <f>D776*F776</f>
        <v>0</v>
      </c>
      <c r="I776" s="334"/>
      <c r="J776" s="334"/>
    </row>
    <row r="777" spans="1:10" x14ac:dyDescent="0.25">
      <c r="A777" s="329"/>
      <c r="B777" s="5" t="s">
        <v>507</v>
      </c>
      <c r="C777" s="330"/>
      <c r="D777" s="330"/>
      <c r="E777" s="322"/>
      <c r="F777" s="322"/>
      <c r="G777" s="322"/>
      <c r="H777" s="322"/>
      <c r="I777" s="335"/>
      <c r="J777" s="335"/>
    </row>
    <row r="778" spans="1:10" x14ac:dyDescent="0.25">
      <c r="A778" s="329"/>
      <c r="B778" s="27" t="s">
        <v>508</v>
      </c>
      <c r="C778" s="330"/>
      <c r="D778" s="330"/>
      <c r="E778" s="322"/>
      <c r="F778" s="322"/>
      <c r="G778" s="322"/>
      <c r="H778" s="322"/>
      <c r="I778" s="335"/>
      <c r="J778" s="335"/>
    </row>
    <row r="779" spans="1:10" x14ac:dyDescent="0.25">
      <c r="A779" s="329"/>
      <c r="B779" s="27" t="s">
        <v>509</v>
      </c>
      <c r="C779" s="330"/>
      <c r="D779" s="330"/>
      <c r="E779" s="322"/>
      <c r="F779" s="322"/>
      <c r="G779" s="322"/>
      <c r="H779" s="322"/>
      <c r="I779" s="335"/>
      <c r="J779" s="335"/>
    </row>
    <row r="780" spans="1:10" ht="30" x14ac:dyDescent="0.25">
      <c r="A780" s="329"/>
      <c r="B780" s="5" t="s">
        <v>510</v>
      </c>
      <c r="C780" s="330"/>
      <c r="D780" s="330"/>
      <c r="E780" s="322"/>
      <c r="F780" s="322"/>
      <c r="G780" s="322"/>
      <c r="H780" s="322"/>
      <c r="I780" s="335"/>
      <c r="J780" s="335"/>
    </row>
    <row r="781" spans="1:10" ht="30" x14ac:dyDescent="0.25">
      <c r="A781" s="329"/>
      <c r="B781" s="5" t="s">
        <v>511</v>
      </c>
      <c r="C781" s="330"/>
      <c r="D781" s="330"/>
      <c r="E781" s="322"/>
      <c r="F781" s="322"/>
      <c r="G781" s="322"/>
      <c r="H781" s="322"/>
      <c r="I781" s="335"/>
      <c r="J781" s="335"/>
    </row>
    <row r="782" spans="1:10" ht="30" x14ac:dyDescent="0.25">
      <c r="A782" s="329"/>
      <c r="B782" s="5" t="s">
        <v>512</v>
      </c>
      <c r="C782" s="330"/>
      <c r="D782" s="330"/>
      <c r="E782" s="322"/>
      <c r="F782" s="322"/>
      <c r="G782" s="322"/>
      <c r="H782" s="322"/>
      <c r="I782" s="335"/>
      <c r="J782" s="335"/>
    </row>
    <row r="783" spans="1:10" ht="30" x14ac:dyDescent="0.25">
      <c r="A783" s="329"/>
      <c r="B783" s="5" t="s">
        <v>513</v>
      </c>
      <c r="C783" s="330"/>
      <c r="D783" s="330"/>
      <c r="E783" s="322"/>
      <c r="F783" s="322"/>
      <c r="G783" s="322"/>
      <c r="H783" s="322"/>
      <c r="I783" s="335"/>
      <c r="J783" s="335"/>
    </row>
    <row r="784" spans="1:10" ht="30" x14ac:dyDescent="0.25">
      <c r="A784" s="329"/>
      <c r="B784" s="5" t="s">
        <v>514</v>
      </c>
      <c r="C784" s="330"/>
      <c r="D784" s="330"/>
      <c r="E784" s="322"/>
      <c r="F784" s="322"/>
      <c r="G784" s="322"/>
      <c r="H784" s="322"/>
      <c r="I784" s="335"/>
      <c r="J784" s="335"/>
    </row>
    <row r="785" spans="1:10" ht="30" x14ac:dyDescent="0.25">
      <c r="A785" s="329"/>
      <c r="B785" s="5" t="s">
        <v>515</v>
      </c>
      <c r="C785" s="330"/>
      <c r="D785" s="330"/>
      <c r="E785" s="322"/>
      <c r="F785" s="322"/>
      <c r="G785" s="322"/>
      <c r="H785" s="322"/>
      <c r="I785" s="335"/>
      <c r="J785" s="335"/>
    </row>
    <row r="786" spans="1:10" ht="30" x14ac:dyDescent="0.25">
      <c r="A786" s="329"/>
      <c r="B786" s="5" t="s">
        <v>516</v>
      </c>
      <c r="C786" s="330"/>
      <c r="D786" s="330"/>
      <c r="E786" s="322"/>
      <c r="F786" s="322"/>
      <c r="G786" s="322"/>
      <c r="H786" s="322"/>
      <c r="I786" s="335"/>
      <c r="J786" s="335"/>
    </row>
    <row r="787" spans="1:10" x14ac:dyDescent="0.25">
      <c r="A787" s="329"/>
      <c r="B787" s="5" t="s">
        <v>517</v>
      </c>
      <c r="C787" s="330"/>
      <c r="D787" s="330"/>
      <c r="E787" s="322"/>
      <c r="F787" s="322"/>
      <c r="G787" s="322"/>
      <c r="H787" s="322"/>
      <c r="I787" s="335"/>
      <c r="J787" s="335"/>
    </row>
    <row r="788" spans="1:10" x14ac:dyDescent="0.25">
      <c r="A788" s="329"/>
      <c r="B788" s="5" t="s">
        <v>518</v>
      </c>
      <c r="C788" s="330"/>
      <c r="D788" s="330"/>
      <c r="E788" s="322"/>
      <c r="F788" s="322"/>
      <c r="G788" s="322"/>
      <c r="H788" s="322"/>
      <c r="I788" s="335"/>
      <c r="J788" s="335"/>
    </row>
    <row r="789" spans="1:10" ht="15.75" thickBot="1" x14ac:dyDescent="0.3">
      <c r="A789" s="295"/>
      <c r="B789" s="9" t="s">
        <v>519</v>
      </c>
      <c r="C789" s="299"/>
      <c r="D789" s="299"/>
      <c r="E789" s="284"/>
      <c r="F789" s="284"/>
      <c r="G789" s="284"/>
      <c r="H789" s="284"/>
      <c r="I789" s="336"/>
      <c r="J789" s="336"/>
    </row>
    <row r="790" spans="1:10" ht="30" x14ac:dyDescent="0.25">
      <c r="A790" s="294" t="s">
        <v>542</v>
      </c>
      <c r="B790" s="5" t="s">
        <v>521</v>
      </c>
      <c r="C790" s="298" t="s">
        <v>14</v>
      </c>
      <c r="D790" s="298">
        <v>12</v>
      </c>
      <c r="E790" s="283"/>
      <c r="F790" s="283"/>
      <c r="G790" s="283">
        <f>D790*E790</f>
        <v>0</v>
      </c>
      <c r="H790" s="283">
        <f>D790*F790</f>
        <v>0</v>
      </c>
      <c r="I790" s="334"/>
      <c r="J790" s="334"/>
    </row>
    <row r="791" spans="1:10" ht="15.75" thickBot="1" x14ac:dyDescent="0.3">
      <c r="A791" s="295"/>
      <c r="B791" s="24" t="s">
        <v>484</v>
      </c>
      <c r="C791" s="299"/>
      <c r="D791" s="299"/>
      <c r="E791" s="284"/>
      <c r="F791" s="284"/>
      <c r="G791" s="284"/>
      <c r="H791" s="284"/>
      <c r="I791" s="336"/>
      <c r="J791" s="336"/>
    </row>
    <row r="792" spans="1:10" ht="16.5" thickBot="1" x14ac:dyDescent="0.3">
      <c r="A792" s="309" t="s">
        <v>543</v>
      </c>
      <c r="B792" s="310"/>
      <c r="C792" s="310"/>
      <c r="D792" s="310"/>
      <c r="E792" s="311"/>
      <c r="F792" s="288">
        <f>SUM(G665:G791)</f>
        <v>0</v>
      </c>
      <c r="G792" s="289"/>
      <c r="H792" s="290"/>
      <c r="I792" s="6"/>
      <c r="J792" s="6"/>
    </row>
    <row r="793" spans="1:10" ht="16.5" thickBot="1" x14ac:dyDescent="0.3">
      <c r="A793" s="309" t="s">
        <v>544</v>
      </c>
      <c r="B793" s="310"/>
      <c r="C793" s="310"/>
      <c r="D793" s="310"/>
      <c r="E793" s="311"/>
      <c r="F793" s="288">
        <f>F794-F792</f>
        <v>0</v>
      </c>
      <c r="G793" s="289"/>
      <c r="H793" s="290"/>
      <c r="I793" s="6"/>
      <c r="J793" s="6"/>
    </row>
    <row r="794" spans="1:10" ht="16.5" thickBot="1" x14ac:dyDescent="0.3">
      <c r="A794" s="309" t="s">
        <v>545</v>
      </c>
      <c r="B794" s="310"/>
      <c r="C794" s="310"/>
      <c r="D794" s="310"/>
      <c r="E794" s="311"/>
      <c r="F794" s="288">
        <f>SUM(H665:H791)</f>
        <v>0</v>
      </c>
      <c r="G794" s="289"/>
      <c r="H794" s="290"/>
      <c r="I794" s="6"/>
      <c r="J794" s="6"/>
    </row>
    <row r="795" spans="1:10" x14ac:dyDescent="0.25">
      <c r="A795" s="21"/>
      <c r="B795"/>
    </row>
    <row r="796" spans="1:10" ht="18" x14ac:dyDescent="0.25">
      <c r="A796" s="47" t="s">
        <v>546</v>
      </c>
      <c r="B796"/>
    </row>
    <row r="797" spans="1:10" ht="15.75" thickBot="1" x14ac:dyDescent="0.3">
      <c r="A797" s="21"/>
      <c r="B797"/>
    </row>
    <row r="798" spans="1:10" ht="15.75" thickBot="1" x14ac:dyDescent="0.3">
      <c r="A798" s="353"/>
      <c r="B798" s="353"/>
      <c r="C798" s="234"/>
      <c r="D798" s="30"/>
      <c r="E798" s="285" t="s">
        <v>0</v>
      </c>
      <c r="F798" s="286"/>
      <c r="G798" s="286"/>
      <c r="H798" s="286"/>
      <c r="I798" s="286"/>
      <c r="J798" s="287"/>
    </row>
    <row r="799" spans="1:10" ht="36" x14ac:dyDescent="0.25">
      <c r="A799" s="294" t="s">
        <v>1</v>
      </c>
      <c r="B799" s="300" t="s">
        <v>415</v>
      </c>
      <c r="C799" s="300" t="s">
        <v>3</v>
      </c>
      <c r="D799" s="300" t="s">
        <v>4480</v>
      </c>
      <c r="E799" s="2" t="s">
        <v>4</v>
      </c>
      <c r="F799" s="2" t="s">
        <v>4</v>
      </c>
      <c r="G799" s="300" t="s">
        <v>4483</v>
      </c>
      <c r="H799" s="300" t="s">
        <v>4484</v>
      </c>
      <c r="I799" s="3" t="s">
        <v>5</v>
      </c>
      <c r="J799" s="3" t="s">
        <v>7</v>
      </c>
    </row>
    <row r="800" spans="1:10" ht="60.75" thickBot="1" x14ac:dyDescent="0.3">
      <c r="A800" s="295"/>
      <c r="B800" s="301"/>
      <c r="C800" s="301"/>
      <c r="D800" s="301"/>
      <c r="E800" s="30" t="s">
        <v>4482</v>
      </c>
      <c r="F800" s="30" t="s">
        <v>4481</v>
      </c>
      <c r="G800" s="301"/>
      <c r="H800" s="301"/>
      <c r="I800" s="4" t="s">
        <v>6</v>
      </c>
      <c r="J800" s="4" t="s">
        <v>6</v>
      </c>
    </row>
    <row r="801" spans="1:10" x14ac:dyDescent="0.25">
      <c r="A801" s="294" t="s">
        <v>547</v>
      </c>
      <c r="B801" s="415" t="s">
        <v>548</v>
      </c>
      <c r="C801" s="298"/>
      <c r="D801" s="298"/>
      <c r="E801" s="283"/>
      <c r="F801" s="283"/>
      <c r="G801" s="283"/>
      <c r="H801" s="283"/>
      <c r="I801" s="334"/>
      <c r="J801" s="334"/>
    </row>
    <row r="802" spans="1:10" x14ac:dyDescent="0.25">
      <c r="A802" s="329"/>
      <c r="B802" s="416"/>
      <c r="C802" s="330"/>
      <c r="D802" s="330"/>
      <c r="E802" s="322"/>
      <c r="F802" s="322"/>
      <c r="G802" s="322"/>
      <c r="H802" s="322"/>
      <c r="I802" s="335"/>
      <c r="J802" s="335"/>
    </row>
    <row r="803" spans="1:10" ht="15.75" thickBot="1" x14ac:dyDescent="0.3">
      <c r="A803" s="295"/>
      <c r="B803" s="417"/>
      <c r="C803" s="299"/>
      <c r="D803" s="299"/>
      <c r="E803" s="284"/>
      <c r="F803" s="284"/>
      <c r="G803" s="284"/>
      <c r="H803" s="284"/>
      <c r="I803" s="336"/>
      <c r="J803" s="336"/>
    </row>
    <row r="804" spans="1:10" ht="45" x14ac:dyDescent="0.25">
      <c r="A804" s="294" t="s">
        <v>549</v>
      </c>
      <c r="B804" s="5" t="s">
        <v>419</v>
      </c>
      <c r="C804" s="298" t="s">
        <v>14</v>
      </c>
      <c r="D804" s="298">
        <v>1</v>
      </c>
      <c r="E804" s="283"/>
      <c r="F804" s="283"/>
      <c r="G804" s="283">
        <f>D804*E804</f>
        <v>0</v>
      </c>
      <c r="H804" s="283">
        <f>D804*F804</f>
        <v>0</v>
      </c>
      <c r="I804" s="344"/>
      <c r="J804" s="344"/>
    </row>
    <row r="805" spans="1:10" x14ac:dyDescent="0.25">
      <c r="A805" s="329"/>
      <c r="B805" s="26" t="s">
        <v>420</v>
      </c>
      <c r="C805" s="330"/>
      <c r="D805" s="330"/>
      <c r="E805" s="322"/>
      <c r="F805" s="322"/>
      <c r="G805" s="322"/>
      <c r="H805" s="322"/>
      <c r="I805" s="345"/>
      <c r="J805" s="345"/>
    </row>
    <row r="806" spans="1:10" x14ac:dyDescent="0.25">
      <c r="A806" s="329"/>
      <c r="B806" s="26" t="s">
        <v>421</v>
      </c>
      <c r="C806" s="330"/>
      <c r="D806" s="330"/>
      <c r="E806" s="322"/>
      <c r="F806" s="322"/>
      <c r="G806" s="322"/>
      <c r="H806" s="322"/>
      <c r="I806" s="345"/>
      <c r="J806" s="345"/>
    </row>
    <row r="807" spans="1:10" x14ac:dyDescent="0.25">
      <c r="A807" s="329"/>
      <c r="B807" s="26" t="s">
        <v>422</v>
      </c>
      <c r="C807" s="330"/>
      <c r="D807" s="330"/>
      <c r="E807" s="322"/>
      <c r="F807" s="322"/>
      <c r="G807" s="322"/>
      <c r="H807" s="322"/>
      <c r="I807" s="345"/>
      <c r="J807" s="345"/>
    </row>
    <row r="808" spans="1:10" x14ac:dyDescent="0.25">
      <c r="A808" s="329"/>
      <c r="B808" s="26" t="s">
        <v>423</v>
      </c>
      <c r="C808" s="330"/>
      <c r="D808" s="330"/>
      <c r="E808" s="322"/>
      <c r="F808" s="322"/>
      <c r="G808" s="322"/>
      <c r="H808" s="322"/>
      <c r="I808" s="345"/>
      <c r="J808" s="345"/>
    </row>
    <row r="809" spans="1:10" x14ac:dyDescent="0.25">
      <c r="A809" s="329"/>
      <c r="B809" s="26" t="s">
        <v>424</v>
      </c>
      <c r="C809" s="330"/>
      <c r="D809" s="330"/>
      <c r="E809" s="322"/>
      <c r="F809" s="322"/>
      <c r="G809" s="322"/>
      <c r="H809" s="322"/>
      <c r="I809" s="345"/>
      <c r="J809" s="345"/>
    </row>
    <row r="810" spans="1:10" x14ac:dyDescent="0.25">
      <c r="A810" s="329"/>
      <c r="B810" s="26" t="s">
        <v>425</v>
      </c>
      <c r="C810" s="330"/>
      <c r="D810" s="330"/>
      <c r="E810" s="322"/>
      <c r="F810" s="322"/>
      <c r="G810" s="322"/>
      <c r="H810" s="322"/>
      <c r="I810" s="345"/>
      <c r="J810" s="345"/>
    </row>
    <row r="811" spans="1:10" x14ac:dyDescent="0.25">
      <c r="A811" s="329"/>
      <c r="B811" s="26" t="s">
        <v>426</v>
      </c>
      <c r="C811" s="330"/>
      <c r="D811" s="330"/>
      <c r="E811" s="322"/>
      <c r="F811" s="322"/>
      <c r="G811" s="322"/>
      <c r="H811" s="322"/>
      <c r="I811" s="345"/>
      <c r="J811" s="345"/>
    </row>
    <row r="812" spans="1:10" x14ac:dyDescent="0.25">
      <c r="A812" s="329"/>
      <c r="B812" s="26" t="s">
        <v>427</v>
      </c>
      <c r="C812" s="330"/>
      <c r="D812" s="330"/>
      <c r="E812" s="322"/>
      <c r="F812" s="322"/>
      <c r="G812" s="322"/>
      <c r="H812" s="322"/>
      <c r="I812" s="345"/>
      <c r="J812" s="345"/>
    </row>
    <row r="813" spans="1:10" x14ac:dyDescent="0.25">
      <c r="A813" s="329"/>
      <c r="B813" s="5" t="s">
        <v>428</v>
      </c>
      <c r="C813" s="330"/>
      <c r="D813" s="330"/>
      <c r="E813" s="322"/>
      <c r="F813" s="322"/>
      <c r="G813" s="322"/>
      <c r="H813" s="322"/>
      <c r="I813" s="345"/>
      <c r="J813" s="345"/>
    </row>
    <row r="814" spans="1:10" x14ac:dyDescent="0.25">
      <c r="A814" s="329"/>
      <c r="B814" s="27" t="s">
        <v>429</v>
      </c>
      <c r="C814" s="330"/>
      <c r="D814" s="330"/>
      <c r="E814" s="322"/>
      <c r="F814" s="322"/>
      <c r="G814" s="322"/>
      <c r="H814" s="322"/>
      <c r="I814" s="345"/>
      <c r="J814" s="345"/>
    </row>
    <row r="815" spans="1:10" ht="28.5" x14ac:dyDescent="0.25">
      <c r="A815" s="329"/>
      <c r="B815" s="27" t="s">
        <v>430</v>
      </c>
      <c r="C815" s="330"/>
      <c r="D815" s="330"/>
      <c r="E815" s="322"/>
      <c r="F815" s="322"/>
      <c r="G815" s="322"/>
      <c r="H815" s="322"/>
      <c r="I815" s="345"/>
      <c r="J815" s="345"/>
    </row>
    <row r="816" spans="1:10" ht="15.75" thickBot="1" x14ac:dyDescent="0.3">
      <c r="A816" s="295"/>
      <c r="B816" s="24" t="s">
        <v>431</v>
      </c>
      <c r="C816" s="299"/>
      <c r="D816" s="299"/>
      <c r="E816" s="284"/>
      <c r="F816" s="284"/>
      <c r="G816" s="284"/>
      <c r="H816" s="284"/>
      <c r="I816" s="346"/>
      <c r="J816" s="346"/>
    </row>
    <row r="817" spans="1:10" ht="45" x14ac:dyDescent="0.25">
      <c r="A817" s="294" t="s">
        <v>550</v>
      </c>
      <c r="B817" s="5" t="s">
        <v>433</v>
      </c>
      <c r="C817" s="298" t="s">
        <v>14</v>
      </c>
      <c r="D817" s="298">
        <v>2</v>
      </c>
      <c r="E817" s="283"/>
      <c r="F817" s="283"/>
      <c r="G817" s="283">
        <f>D817*E817</f>
        <v>0</v>
      </c>
      <c r="H817" s="283">
        <f>D817*F817</f>
        <v>0</v>
      </c>
      <c r="I817" s="344"/>
      <c r="J817" s="344"/>
    </row>
    <row r="818" spans="1:10" x14ac:dyDescent="0.25">
      <c r="A818" s="329"/>
      <c r="B818" s="26" t="s">
        <v>420</v>
      </c>
      <c r="C818" s="330"/>
      <c r="D818" s="330"/>
      <c r="E818" s="322"/>
      <c r="F818" s="322"/>
      <c r="G818" s="322"/>
      <c r="H818" s="322"/>
      <c r="I818" s="345"/>
      <c r="J818" s="345"/>
    </row>
    <row r="819" spans="1:10" x14ac:dyDescent="0.25">
      <c r="A819" s="329"/>
      <c r="B819" s="26" t="s">
        <v>421</v>
      </c>
      <c r="C819" s="330"/>
      <c r="D819" s="330"/>
      <c r="E819" s="322"/>
      <c r="F819" s="322"/>
      <c r="G819" s="322"/>
      <c r="H819" s="322"/>
      <c r="I819" s="345"/>
      <c r="J819" s="345"/>
    </row>
    <row r="820" spans="1:10" x14ac:dyDescent="0.25">
      <c r="A820" s="329"/>
      <c r="B820" s="26" t="s">
        <v>434</v>
      </c>
      <c r="C820" s="330"/>
      <c r="D820" s="330"/>
      <c r="E820" s="322"/>
      <c r="F820" s="322"/>
      <c r="G820" s="322"/>
      <c r="H820" s="322"/>
      <c r="I820" s="345"/>
      <c r="J820" s="345"/>
    </row>
    <row r="821" spans="1:10" x14ac:dyDescent="0.25">
      <c r="A821" s="329"/>
      <c r="B821" s="26" t="s">
        <v>435</v>
      </c>
      <c r="C821" s="330"/>
      <c r="D821" s="330"/>
      <c r="E821" s="322"/>
      <c r="F821" s="322"/>
      <c r="G821" s="322"/>
      <c r="H821" s="322"/>
      <c r="I821" s="345"/>
      <c r="J821" s="345"/>
    </row>
    <row r="822" spans="1:10" x14ac:dyDescent="0.25">
      <c r="A822" s="329"/>
      <c r="B822" s="26" t="s">
        <v>436</v>
      </c>
      <c r="C822" s="330"/>
      <c r="D822" s="330"/>
      <c r="E822" s="322"/>
      <c r="F822" s="322"/>
      <c r="G822" s="322"/>
      <c r="H822" s="322"/>
      <c r="I822" s="345"/>
      <c r="J822" s="345"/>
    </row>
    <row r="823" spans="1:10" x14ac:dyDescent="0.25">
      <c r="A823" s="329"/>
      <c r="B823" s="26" t="s">
        <v>437</v>
      </c>
      <c r="C823" s="330"/>
      <c r="D823" s="330"/>
      <c r="E823" s="322"/>
      <c r="F823" s="322"/>
      <c r="G823" s="322"/>
      <c r="H823" s="322"/>
      <c r="I823" s="345"/>
      <c r="J823" s="345"/>
    </row>
    <row r="824" spans="1:10" x14ac:dyDescent="0.25">
      <c r="A824" s="329"/>
      <c r="B824" s="26" t="s">
        <v>438</v>
      </c>
      <c r="C824" s="330"/>
      <c r="D824" s="330"/>
      <c r="E824" s="322"/>
      <c r="F824" s="322"/>
      <c r="G824" s="322"/>
      <c r="H824" s="322"/>
      <c r="I824" s="345"/>
      <c r="J824" s="345"/>
    </row>
    <row r="825" spans="1:10" x14ac:dyDescent="0.25">
      <c r="A825" s="329"/>
      <c r="B825" s="26" t="s">
        <v>439</v>
      </c>
      <c r="C825" s="330"/>
      <c r="D825" s="330"/>
      <c r="E825" s="322"/>
      <c r="F825" s="322"/>
      <c r="G825" s="322"/>
      <c r="H825" s="322"/>
      <c r="I825" s="345"/>
      <c r="J825" s="345"/>
    </row>
    <row r="826" spans="1:10" x14ac:dyDescent="0.25">
      <c r="A826" s="329"/>
      <c r="B826" s="26" t="s">
        <v>440</v>
      </c>
      <c r="C826" s="330"/>
      <c r="D826" s="330"/>
      <c r="E826" s="322"/>
      <c r="F826" s="322"/>
      <c r="G826" s="322"/>
      <c r="H826" s="322"/>
      <c r="I826" s="345"/>
      <c r="J826" s="345"/>
    </row>
    <row r="827" spans="1:10" x14ac:dyDescent="0.25">
      <c r="A827" s="329"/>
      <c r="B827" s="27" t="s">
        <v>429</v>
      </c>
      <c r="C827" s="330"/>
      <c r="D827" s="330"/>
      <c r="E827" s="322"/>
      <c r="F827" s="322"/>
      <c r="G827" s="322"/>
      <c r="H827" s="322"/>
      <c r="I827" s="345"/>
      <c r="J827" s="345"/>
    </row>
    <row r="828" spans="1:10" ht="42.75" x14ac:dyDescent="0.25">
      <c r="A828" s="329"/>
      <c r="B828" s="27" t="s">
        <v>530</v>
      </c>
      <c r="C828" s="330"/>
      <c r="D828" s="330"/>
      <c r="E828" s="322"/>
      <c r="F828" s="322"/>
      <c r="G828" s="322"/>
      <c r="H828" s="322"/>
      <c r="I828" s="345"/>
      <c r="J828" s="345"/>
    </row>
    <row r="829" spans="1:10" ht="15.75" thickBot="1" x14ac:dyDescent="0.3">
      <c r="A829" s="295"/>
      <c r="B829" s="24" t="s">
        <v>431</v>
      </c>
      <c r="C829" s="299"/>
      <c r="D829" s="299"/>
      <c r="E829" s="284"/>
      <c r="F829" s="284"/>
      <c r="G829" s="284"/>
      <c r="H829" s="284"/>
      <c r="I829" s="346"/>
      <c r="J829" s="346"/>
    </row>
    <row r="830" spans="1:10" ht="45" x14ac:dyDescent="0.25">
      <c r="A830" s="294" t="s">
        <v>551</v>
      </c>
      <c r="B830" s="5" t="s">
        <v>443</v>
      </c>
      <c r="C830" s="298" t="s">
        <v>14</v>
      </c>
      <c r="D830" s="298">
        <v>1</v>
      </c>
      <c r="E830" s="283"/>
      <c r="F830" s="283"/>
      <c r="G830" s="283">
        <f>D830*E830</f>
        <v>0</v>
      </c>
      <c r="H830" s="283">
        <f>D830*F830</f>
        <v>0</v>
      </c>
      <c r="I830" s="344"/>
      <c r="J830" s="344"/>
    </row>
    <row r="831" spans="1:10" x14ac:dyDescent="0.25">
      <c r="A831" s="329"/>
      <c r="B831" s="26" t="s">
        <v>420</v>
      </c>
      <c r="C831" s="330"/>
      <c r="D831" s="330"/>
      <c r="E831" s="322"/>
      <c r="F831" s="322"/>
      <c r="G831" s="322"/>
      <c r="H831" s="322"/>
      <c r="I831" s="345"/>
      <c r="J831" s="345"/>
    </row>
    <row r="832" spans="1:10" x14ac:dyDescent="0.25">
      <c r="A832" s="329"/>
      <c r="B832" s="26" t="s">
        <v>421</v>
      </c>
      <c r="C832" s="330"/>
      <c r="D832" s="330"/>
      <c r="E832" s="322"/>
      <c r="F832" s="322"/>
      <c r="G832" s="322"/>
      <c r="H832" s="322"/>
      <c r="I832" s="345"/>
      <c r="J832" s="345"/>
    </row>
    <row r="833" spans="1:10" x14ac:dyDescent="0.25">
      <c r="A833" s="329"/>
      <c r="B833" s="26" t="s">
        <v>434</v>
      </c>
      <c r="C833" s="330"/>
      <c r="D833" s="330"/>
      <c r="E833" s="322"/>
      <c r="F833" s="322"/>
      <c r="G833" s="322"/>
      <c r="H833" s="322"/>
      <c r="I833" s="345"/>
      <c r="J833" s="345"/>
    </row>
    <row r="834" spans="1:10" x14ac:dyDescent="0.25">
      <c r="A834" s="329"/>
      <c r="B834" s="26" t="s">
        <v>435</v>
      </c>
      <c r="C834" s="330"/>
      <c r="D834" s="330"/>
      <c r="E834" s="322"/>
      <c r="F834" s="322"/>
      <c r="G834" s="322"/>
      <c r="H834" s="322"/>
      <c r="I834" s="345"/>
      <c r="J834" s="345"/>
    </row>
    <row r="835" spans="1:10" x14ac:dyDescent="0.25">
      <c r="A835" s="329"/>
      <c r="B835" s="26" t="s">
        <v>436</v>
      </c>
      <c r="C835" s="330"/>
      <c r="D835" s="330"/>
      <c r="E835" s="322"/>
      <c r="F835" s="322"/>
      <c r="G835" s="322"/>
      <c r="H835" s="322"/>
      <c r="I835" s="345"/>
      <c r="J835" s="345"/>
    </row>
    <row r="836" spans="1:10" x14ac:dyDescent="0.25">
      <c r="A836" s="329"/>
      <c r="B836" s="26" t="s">
        <v>444</v>
      </c>
      <c r="C836" s="330"/>
      <c r="D836" s="330"/>
      <c r="E836" s="322"/>
      <c r="F836" s="322"/>
      <c r="G836" s="322"/>
      <c r="H836" s="322"/>
      <c r="I836" s="345"/>
      <c r="J836" s="345"/>
    </row>
    <row r="837" spans="1:10" x14ac:dyDescent="0.25">
      <c r="A837" s="329"/>
      <c r="B837" s="26" t="s">
        <v>445</v>
      </c>
      <c r="C837" s="330"/>
      <c r="D837" s="330"/>
      <c r="E837" s="322"/>
      <c r="F837" s="322"/>
      <c r="G837" s="322"/>
      <c r="H837" s="322"/>
      <c r="I837" s="345"/>
      <c r="J837" s="345"/>
    </row>
    <row r="838" spans="1:10" x14ac:dyDescent="0.25">
      <c r="A838" s="329"/>
      <c r="B838" s="26" t="s">
        <v>446</v>
      </c>
      <c r="C838" s="330"/>
      <c r="D838" s="330"/>
      <c r="E838" s="322"/>
      <c r="F838" s="322"/>
      <c r="G838" s="322"/>
      <c r="H838" s="322"/>
      <c r="I838" s="345"/>
      <c r="J838" s="345"/>
    </row>
    <row r="839" spans="1:10" x14ac:dyDescent="0.25">
      <c r="A839" s="329"/>
      <c r="B839" s="26" t="s">
        <v>447</v>
      </c>
      <c r="C839" s="330"/>
      <c r="D839" s="330"/>
      <c r="E839" s="322"/>
      <c r="F839" s="322"/>
      <c r="G839" s="322"/>
      <c r="H839" s="322"/>
      <c r="I839" s="345"/>
      <c r="J839" s="345"/>
    </row>
    <row r="840" spans="1:10" x14ac:dyDescent="0.25">
      <c r="A840" s="329"/>
      <c r="B840" s="26" t="s">
        <v>440</v>
      </c>
      <c r="C840" s="330"/>
      <c r="D840" s="330"/>
      <c r="E840" s="322"/>
      <c r="F840" s="322"/>
      <c r="G840" s="322"/>
      <c r="H840" s="322"/>
      <c r="I840" s="345"/>
      <c r="J840" s="345"/>
    </row>
    <row r="841" spans="1:10" x14ac:dyDescent="0.25">
      <c r="A841" s="329"/>
      <c r="B841" s="27" t="s">
        <v>429</v>
      </c>
      <c r="C841" s="330"/>
      <c r="D841" s="330"/>
      <c r="E841" s="322"/>
      <c r="F841" s="322"/>
      <c r="G841" s="322"/>
      <c r="H841" s="322"/>
      <c r="I841" s="345"/>
      <c r="J841" s="345"/>
    </row>
    <row r="842" spans="1:10" ht="42.75" x14ac:dyDescent="0.25">
      <c r="A842" s="329"/>
      <c r="B842" s="27" t="s">
        <v>448</v>
      </c>
      <c r="C842" s="330"/>
      <c r="D842" s="330"/>
      <c r="E842" s="322"/>
      <c r="F842" s="322"/>
      <c r="G842" s="322"/>
      <c r="H842" s="322"/>
      <c r="I842" s="345"/>
      <c r="J842" s="345"/>
    </row>
    <row r="843" spans="1:10" ht="15.75" thickBot="1" x14ac:dyDescent="0.3">
      <c r="A843" s="295"/>
      <c r="B843" s="24" t="s">
        <v>431</v>
      </c>
      <c r="C843" s="299"/>
      <c r="D843" s="299"/>
      <c r="E843" s="284"/>
      <c r="F843" s="284"/>
      <c r="G843" s="284"/>
      <c r="H843" s="284"/>
      <c r="I843" s="346"/>
      <c r="J843" s="346"/>
    </row>
    <row r="844" spans="1:10" ht="30" x14ac:dyDescent="0.25">
      <c r="A844" s="294" t="s">
        <v>552</v>
      </c>
      <c r="B844" s="5" t="s">
        <v>450</v>
      </c>
      <c r="C844" s="298" t="s">
        <v>14</v>
      </c>
      <c r="D844" s="298">
        <v>3</v>
      </c>
      <c r="E844" s="283"/>
      <c r="F844" s="283"/>
      <c r="G844" s="283">
        <f>D844*E844</f>
        <v>0</v>
      </c>
      <c r="H844" s="283">
        <f>D844*F844</f>
        <v>0</v>
      </c>
      <c r="I844" s="344"/>
      <c r="J844" s="344"/>
    </row>
    <row r="845" spans="1:10" x14ac:dyDescent="0.25">
      <c r="A845" s="329"/>
      <c r="B845" s="26" t="s">
        <v>420</v>
      </c>
      <c r="C845" s="330"/>
      <c r="D845" s="330"/>
      <c r="E845" s="322"/>
      <c r="F845" s="322"/>
      <c r="G845" s="322"/>
      <c r="H845" s="322"/>
      <c r="I845" s="345"/>
      <c r="J845" s="345"/>
    </row>
    <row r="846" spans="1:10" x14ac:dyDescent="0.25">
      <c r="A846" s="329"/>
      <c r="B846" s="26" t="s">
        <v>421</v>
      </c>
      <c r="C846" s="330"/>
      <c r="D846" s="330"/>
      <c r="E846" s="322"/>
      <c r="F846" s="322"/>
      <c r="G846" s="322"/>
      <c r="H846" s="322"/>
      <c r="I846" s="345"/>
      <c r="J846" s="345"/>
    </row>
    <row r="847" spans="1:10" ht="17.25" x14ac:dyDescent="0.25">
      <c r="A847" s="329"/>
      <c r="B847" s="26" t="s">
        <v>451</v>
      </c>
      <c r="C847" s="330"/>
      <c r="D847" s="330"/>
      <c r="E847" s="322"/>
      <c r="F847" s="322"/>
      <c r="G847" s="322"/>
      <c r="H847" s="322"/>
      <c r="I847" s="345"/>
      <c r="J847" s="345"/>
    </row>
    <row r="848" spans="1:10" ht="17.25" x14ac:dyDescent="0.25">
      <c r="A848" s="329"/>
      <c r="B848" s="26" t="s">
        <v>452</v>
      </c>
      <c r="C848" s="330"/>
      <c r="D848" s="330"/>
      <c r="E848" s="322"/>
      <c r="F848" s="322"/>
      <c r="G848" s="322"/>
      <c r="H848" s="322"/>
      <c r="I848" s="345"/>
      <c r="J848" s="345"/>
    </row>
    <row r="849" spans="1:10" x14ac:dyDescent="0.25">
      <c r="A849" s="329"/>
      <c r="B849" s="26" t="s">
        <v>453</v>
      </c>
      <c r="C849" s="330"/>
      <c r="D849" s="330"/>
      <c r="E849" s="322"/>
      <c r="F849" s="322"/>
      <c r="G849" s="322"/>
      <c r="H849" s="322"/>
      <c r="I849" s="345"/>
      <c r="J849" s="345"/>
    </row>
    <row r="850" spans="1:10" x14ac:dyDescent="0.25">
      <c r="A850" s="329"/>
      <c r="B850" s="26" t="s">
        <v>454</v>
      </c>
      <c r="C850" s="330"/>
      <c r="D850" s="330"/>
      <c r="E850" s="322"/>
      <c r="F850" s="322"/>
      <c r="G850" s="322"/>
      <c r="H850" s="322"/>
      <c r="I850" s="345"/>
      <c r="J850" s="345"/>
    </row>
    <row r="851" spans="1:10" x14ac:dyDescent="0.25">
      <c r="A851" s="329"/>
      <c r="B851" s="5" t="s">
        <v>455</v>
      </c>
      <c r="C851" s="330"/>
      <c r="D851" s="330"/>
      <c r="E851" s="322"/>
      <c r="F851" s="322"/>
      <c r="G851" s="322"/>
      <c r="H851" s="322"/>
      <c r="I851" s="345"/>
      <c r="J851" s="345"/>
    </row>
    <row r="852" spans="1:10" x14ac:dyDescent="0.25">
      <c r="A852" s="329"/>
      <c r="B852" s="5" t="s">
        <v>456</v>
      </c>
      <c r="C852" s="330"/>
      <c r="D852" s="330"/>
      <c r="E852" s="322"/>
      <c r="F852" s="322"/>
      <c r="G852" s="322"/>
      <c r="H852" s="322"/>
      <c r="I852" s="345"/>
      <c r="J852" s="345"/>
    </row>
    <row r="853" spans="1:10" x14ac:dyDescent="0.25">
      <c r="A853" s="329"/>
      <c r="B853" s="5" t="s">
        <v>457</v>
      </c>
      <c r="C853" s="330"/>
      <c r="D853" s="330"/>
      <c r="E853" s="322"/>
      <c r="F853" s="322"/>
      <c r="G853" s="322"/>
      <c r="H853" s="322"/>
      <c r="I853" s="345"/>
      <c r="J853" s="345"/>
    </row>
    <row r="854" spans="1:10" ht="15.75" x14ac:dyDescent="0.25">
      <c r="A854" s="329"/>
      <c r="B854" s="26" t="s">
        <v>458</v>
      </c>
      <c r="C854" s="330"/>
      <c r="D854" s="330"/>
      <c r="E854" s="322"/>
      <c r="F854" s="322"/>
      <c r="G854" s="322"/>
      <c r="H854" s="322"/>
      <c r="I854" s="345"/>
      <c r="J854" s="345"/>
    </row>
    <row r="855" spans="1:10" x14ac:dyDescent="0.25">
      <c r="A855" s="329"/>
      <c r="B855" s="26" t="s">
        <v>459</v>
      </c>
      <c r="C855" s="330"/>
      <c r="D855" s="330"/>
      <c r="E855" s="322"/>
      <c r="F855" s="322"/>
      <c r="G855" s="322"/>
      <c r="H855" s="322"/>
      <c r="I855" s="345"/>
      <c r="J855" s="345"/>
    </row>
    <row r="856" spans="1:10" x14ac:dyDescent="0.25">
      <c r="A856" s="329"/>
      <c r="B856" s="26" t="s">
        <v>460</v>
      </c>
      <c r="C856" s="330"/>
      <c r="D856" s="330"/>
      <c r="E856" s="322"/>
      <c r="F856" s="322"/>
      <c r="G856" s="322"/>
      <c r="H856" s="322"/>
      <c r="I856" s="345"/>
      <c r="J856" s="345"/>
    </row>
    <row r="857" spans="1:10" x14ac:dyDescent="0.25">
      <c r="A857" s="329"/>
      <c r="B857" s="27" t="s">
        <v>461</v>
      </c>
      <c r="C857" s="330"/>
      <c r="D857" s="330"/>
      <c r="E857" s="322"/>
      <c r="F857" s="322"/>
      <c r="G857" s="322"/>
      <c r="H857" s="322"/>
      <c r="I857" s="345"/>
      <c r="J857" s="345"/>
    </row>
    <row r="858" spans="1:10" ht="42.75" x14ac:dyDescent="0.25">
      <c r="A858" s="329"/>
      <c r="B858" s="27" t="s">
        <v>462</v>
      </c>
      <c r="C858" s="330"/>
      <c r="D858" s="330"/>
      <c r="E858" s="322"/>
      <c r="F858" s="322"/>
      <c r="G858" s="322"/>
      <c r="H858" s="322"/>
      <c r="I858" s="345"/>
      <c r="J858" s="345"/>
    </row>
    <row r="859" spans="1:10" ht="15.75" thickBot="1" x14ac:dyDescent="0.3">
      <c r="A859" s="295"/>
      <c r="B859" s="24" t="s">
        <v>431</v>
      </c>
      <c r="C859" s="299"/>
      <c r="D859" s="299"/>
      <c r="E859" s="284"/>
      <c r="F859" s="284"/>
      <c r="G859" s="284"/>
      <c r="H859" s="284"/>
      <c r="I859" s="346"/>
      <c r="J859" s="346"/>
    </row>
    <row r="860" spans="1:10" ht="30" x14ac:dyDescent="0.25">
      <c r="A860" s="294" t="s">
        <v>553</v>
      </c>
      <c r="B860" s="5" t="s">
        <v>464</v>
      </c>
      <c r="C860" s="298" t="s">
        <v>14</v>
      </c>
      <c r="D860" s="298">
        <v>3</v>
      </c>
      <c r="E860" s="283"/>
      <c r="F860" s="283"/>
      <c r="G860" s="283">
        <f>D860*E860</f>
        <v>0</v>
      </c>
      <c r="H860" s="283">
        <f>D860*F860</f>
        <v>0</v>
      </c>
      <c r="I860" s="344"/>
      <c r="J860" s="344"/>
    </row>
    <row r="861" spans="1:10" x14ac:dyDescent="0.25">
      <c r="A861" s="329"/>
      <c r="B861" s="26" t="s">
        <v>420</v>
      </c>
      <c r="C861" s="330"/>
      <c r="D861" s="330"/>
      <c r="E861" s="322"/>
      <c r="F861" s="322"/>
      <c r="G861" s="322"/>
      <c r="H861" s="322"/>
      <c r="I861" s="345"/>
      <c r="J861" s="345"/>
    </row>
    <row r="862" spans="1:10" x14ac:dyDescent="0.25">
      <c r="A862" s="329"/>
      <c r="B862" s="26" t="s">
        <v>421</v>
      </c>
      <c r="C862" s="330"/>
      <c r="D862" s="330"/>
      <c r="E862" s="322"/>
      <c r="F862" s="322"/>
      <c r="G862" s="322"/>
      <c r="H862" s="322"/>
      <c r="I862" s="345"/>
      <c r="J862" s="345"/>
    </row>
    <row r="863" spans="1:10" x14ac:dyDescent="0.25">
      <c r="A863" s="329"/>
      <c r="B863" s="26" t="s">
        <v>465</v>
      </c>
      <c r="C863" s="330"/>
      <c r="D863" s="330"/>
      <c r="E863" s="322"/>
      <c r="F863" s="322"/>
      <c r="G863" s="322"/>
      <c r="H863" s="322"/>
      <c r="I863" s="345"/>
      <c r="J863" s="345"/>
    </row>
    <row r="864" spans="1:10" x14ac:dyDescent="0.25">
      <c r="A864" s="329"/>
      <c r="B864" s="26" t="s">
        <v>466</v>
      </c>
      <c r="C864" s="330"/>
      <c r="D864" s="330"/>
      <c r="E864" s="322"/>
      <c r="F864" s="322"/>
      <c r="G864" s="322"/>
      <c r="H864" s="322"/>
      <c r="I864" s="345"/>
      <c r="J864" s="345"/>
    </row>
    <row r="865" spans="1:10" x14ac:dyDescent="0.25">
      <c r="A865" s="329"/>
      <c r="B865" s="26" t="s">
        <v>467</v>
      </c>
      <c r="C865" s="330"/>
      <c r="D865" s="330"/>
      <c r="E865" s="322"/>
      <c r="F865" s="322"/>
      <c r="G865" s="322"/>
      <c r="H865" s="322"/>
      <c r="I865" s="345"/>
      <c r="J865" s="345"/>
    </row>
    <row r="866" spans="1:10" x14ac:dyDescent="0.25">
      <c r="A866" s="329"/>
      <c r="B866" s="26" t="s">
        <v>468</v>
      </c>
      <c r="C866" s="330"/>
      <c r="D866" s="330"/>
      <c r="E866" s="322"/>
      <c r="F866" s="322"/>
      <c r="G866" s="322"/>
      <c r="H866" s="322"/>
      <c r="I866" s="345"/>
      <c r="J866" s="345"/>
    </row>
    <row r="867" spans="1:10" x14ac:dyDescent="0.25">
      <c r="A867" s="329"/>
      <c r="B867" s="5" t="s">
        <v>469</v>
      </c>
      <c r="C867" s="330"/>
      <c r="D867" s="330"/>
      <c r="E867" s="322"/>
      <c r="F867" s="322"/>
      <c r="G867" s="322"/>
      <c r="H867" s="322"/>
      <c r="I867" s="345"/>
      <c r="J867" s="345"/>
    </row>
    <row r="868" spans="1:10" x14ac:dyDescent="0.25">
      <c r="A868" s="329"/>
      <c r="B868" s="5" t="s">
        <v>470</v>
      </c>
      <c r="C868" s="330"/>
      <c r="D868" s="330"/>
      <c r="E868" s="322"/>
      <c r="F868" s="322"/>
      <c r="G868" s="322"/>
      <c r="H868" s="322"/>
      <c r="I868" s="345"/>
      <c r="J868" s="345"/>
    </row>
    <row r="869" spans="1:10" ht="15.75" x14ac:dyDescent="0.25">
      <c r="A869" s="329"/>
      <c r="B869" s="26" t="s">
        <v>471</v>
      </c>
      <c r="C869" s="330"/>
      <c r="D869" s="330"/>
      <c r="E869" s="322"/>
      <c r="F869" s="322"/>
      <c r="G869" s="322"/>
      <c r="H869" s="322"/>
      <c r="I869" s="345"/>
      <c r="J869" s="345"/>
    </row>
    <row r="870" spans="1:10" x14ac:dyDescent="0.25">
      <c r="A870" s="329"/>
      <c r="B870" s="26" t="s">
        <v>459</v>
      </c>
      <c r="C870" s="330"/>
      <c r="D870" s="330"/>
      <c r="E870" s="322"/>
      <c r="F870" s="322"/>
      <c r="G870" s="322"/>
      <c r="H870" s="322"/>
      <c r="I870" s="345"/>
      <c r="J870" s="345"/>
    </row>
    <row r="871" spans="1:10" x14ac:dyDescent="0.25">
      <c r="A871" s="329"/>
      <c r="B871" s="26" t="s">
        <v>472</v>
      </c>
      <c r="C871" s="330"/>
      <c r="D871" s="330"/>
      <c r="E871" s="322"/>
      <c r="F871" s="322"/>
      <c r="G871" s="322"/>
      <c r="H871" s="322"/>
      <c r="I871" s="345"/>
      <c r="J871" s="345"/>
    </row>
    <row r="872" spans="1:10" x14ac:dyDescent="0.25">
      <c r="A872" s="329"/>
      <c r="B872" s="27" t="s">
        <v>461</v>
      </c>
      <c r="C872" s="330"/>
      <c r="D872" s="330"/>
      <c r="E872" s="322"/>
      <c r="F872" s="322"/>
      <c r="G872" s="322"/>
      <c r="H872" s="322"/>
      <c r="I872" s="345"/>
      <c r="J872" s="345"/>
    </row>
    <row r="873" spans="1:10" ht="42.75" x14ac:dyDescent="0.25">
      <c r="A873" s="329"/>
      <c r="B873" s="27" t="s">
        <v>473</v>
      </c>
      <c r="C873" s="330"/>
      <c r="D873" s="330"/>
      <c r="E873" s="322"/>
      <c r="F873" s="322"/>
      <c r="G873" s="322"/>
      <c r="H873" s="322"/>
      <c r="I873" s="345"/>
      <c r="J873" s="345"/>
    </row>
    <row r="874" spans="1:10" ht="15.75" thickBot="1" x14ac:dyDescent="0.3">
      <c r="A874" s="295"/>
      <c r="B874" s="24" t="s">
        <v>431</v>
      </c>
      <c r="C874" s="299"/>
      <c r="D874" s="299"/>
      <c r="E874" s="284"/>
      <c r="F874" s="284"/>
      <c r="G874" s="284"/>
      <c r="H874" s="284"/>
      <c r="I874" s="346"/>
      <c r="J874" s="346"/>
    </row>
    <row r="875" spans="1:10" ht="30" x14ac:dyDescent="0.25">
      <c r="A875" s="294" t="s">
        <v>554</v>
      </c>
      <c r="B875" s="5" t="s">
        <v>475</v>
      </c>
      <c r="C875" s="298" t="s">
        <v>14</v>
      </c>
      <c r="D875" s="298">
        <v>1</v>
      </c>
      <c r="E875" s="283"/>
      <c r="F875" s="283"/>
      <c r="G875" s="283">
        <f>D875*E875</f>
        <v>0</v>
      </c>
      <c r="H875" s="283">
        <f>D875*F875</f>
        <v>0</v>
      </c>
      <c r="I875" s="344"/>
      <c r="J875" s="344"/>
    </row>
    <row r="876" spans="1:10" x14ac:dyDescent="0.25">
      <c r="A876" s="329"/>
      <c r="B876" s="26" t="s">
        <v>476</v>
      </c>
      <c r="C876" s="330"/>
      <c r="D876" s="330"/>
      <c r="E876" s="322"/>
      <c r="F876" s="322"/>
      <c r="G876" s="322"/>
      <c r="H876" s="322"/>
      <c r="I876" s="345"/>
      <c r="J876" s="345"/>
    </row>
    <row r="877" spans="1:10" x14ac:dyDescent="0.25">
      <c r="A877" s="329"/>
      <c r="B877" s="26" t="s">
        <v>477</v>
      </c>
      <c r="C877" s="330"/>
      <c r="D877" s="330"/>
      <c r="E877" s="322"/>
      <c r="F877" s="322"/>
      <c r="G877" s="322"/>
      <c r="H877" s="322"/>
      <c r="I877" s="345"/>
      <c r="J877" s="345"/>
    </row>
    <row r="878" spans="1:10" x14ac:dyDescent="0.25">
      <c r="A878" s="329"/>
      <c r="B878" s="27" t="s">
        <v>478</v>
      </c>
      <c r="C878" s="330"/>
      <c r="D878" s="330"/>
      <c r="E878" s="322"/>
      <c r="F878" s="322"/>
      <c r="G878" s="322"/>
      <c r="H878" s="322"/>
      <c r="I878" s="345"/>
      <c r="J878" s="345"/>
    </row>
    <row r="879" spans="1:10" x14ac:dyDescent="0.25">
      <c r="A879" s="329"/>
      <c r="B879" s="27" t="s">
        <v>479</v>
      </c>
      <c r="C879" s="330"/>
      <c r="D879" s="330"/>
      <c r="E879" s="322"/>
      <c r="F879" s="322"/>
      <c r="G879" s="322"/>
      <c r="H879" s="322"/>
      <c r="I879" s="345"/>
      <c r="J879" s="345"/>
    </row>
    <row r="880" spans="1:10" ht="28.5" x14ac:dyDescent="0.25">
      <c r="A880" s="329"/>
      <c r="B880" s="27" t="s">
        <v>480</v>
      </c>
      <c r="C880" s="330"/>
      <c r="D880" s="330"/>
      <c r="E880" s="322"/>
      <c r="F880" s="322"/>
      <c r="G880" s="322"/>
      <c r="H880" s="322"/>
      <c r="I880" s="345"/>
      <c r="J880" s="345"/>
    </row>
    <row r="881" spans="1:10" x14ac:dyDescent="0.25">
      <c r="A881" s="329"/>
      <c r="B881" s="27" t="s">
        <v>481</v>
      </c>
      <c r="C881" s="330"/>
      <c r="D881" s="330"/>
      <c r="E881" s="322"/>
      <c r="F881" s="322"/>
      <c r="G881" s="322"/>
      <c r="H881" s="322"/>
      <c r="I881" s="345"/>
      <c r="J881" s="345"/>
    </row>
    <row r="882" spans="1:10" ht="15.75" thickBot="1" x14ac:dyDescent="0.3">
      <c r="A882" s="295"/>
      <c r="B882" s="24" t="s">
        <v>431</v>
      </c>
      <c r="C882" s="299"/>
      <c r="D882" s="299"/>
      <c r="E882" s="284"/>
      <c r="F882" s="284"/>
      <c r="G882" s="284"/>
      <c r="H882" s="284"/>
      <c r="I882" s="346"/>
      <c r="J882" s="346"/>
    </row>
    <row r="883" spans="1:10" x14ac:dyDescent="0.25">
      <c r="A883" s="294" t="s">
        <v>555</v>
      </c>
      <c r="B883" s="5" t="s">
        <v>483</v>
      </c>
      <c r="C883" s="298" t="s">
        <v>487</v>
      </c>
      <c r="D883" s="379">
        <v>220</v>
      </c>
      <c r="E883" s="283"/>
      <c r="F883" s="283"/>
      <c r="G883" s="283">
        <f>D883*E883</f>
        <v>0</v>
      </c>
      <c r="H883" s="283">
        <f>D883*F883</f>
        <v>0</v>
      </c>
      <c r="I883" s="334"/>
      <c r="J883" s="334"/>
    </row>
    <row r="884" spans="1:10" x14ac:dyDescent="0.25">
      <c r="A884" s="329"/>
      <c r="B884" s="27" t="s">
        <v>484</v>
      </c>
      <c r="C884" s="330"/>
      <c r="D884" s="392"/>
      <c r="E884" s="322"/>
      <c r="F884" s="322"/>
      <c r="G884" s="322"/>
      <c r="H884" s="322"/>
      <c r="I884" s="335"/>
      <c r="J884" s="335"/>
    </row>
    <row r="885" spans="1:10" x14ac:dyDescent="0.25">
      <c r="A885" s="329"/>
      <c r="B885" s="5" t="s">
        <v>536</v>
      </c>
      <c r="C885" s="330"/>
      <c r="D885" s="392"/>
      <c r="E885" s="322"/>
      <c r="F885" s="322"/>
      <c r="G885" s="322"/>
      <c r="H885" s="322"/>
      <c r="I885" s="335"/>
      <c r="J885" s="335"/>
    </row>
    <row r="886" spans="1:10" ht="15.75" thickBot="1" x14ac:dyDescent="0.3">
      <c r="A886" s="295"/>
      <c r="B886" s="24" t="s">
        <v>486</v>
      </c>
      <c r="C886" s="299"/>
      <c r="D886" s="380"/>
      <c r="E886" s="284"/>
      <c r="F886" s="284"/>
      <c r="G886" s="284"/>
      <c r="H886" s="284"/>
      <c r="I886" s="336"/>
      <c r="J886" s="336"/>
    </row>
    <row r="887" spans="1:10" ht="33" x14ac:dyDescent="0.25">
      <c r="A887" s="294" t="s">
        <v>556</v>
      </c>
      <c r="B887" s="28" t="s">
        <v>489</v>
      </c>
      <c r="C887" s="298" t="s">
        <v>14</v>
      </c>
      <c r="D887" s="298">
        <v>3</v>
      </c>
      <c r="E887" s="283"/>
      <c r="F887" s="283"/>
      <c r="G887" s="283">
        <f>D887*E887</f>
        <v>0</v>
      </c>
      <c r="H887" s="283">
        <f>D887*F887</f>
        <v>0</v>
      </c>
      <c r="I887" s="334"/>
      <c r="J887" s="334"/>
    </row>
    <row r="888" spans="1:10" x14ac:dyDescent="0.25">
      <c r="A888" s="329"/>
      <c r="B888" s="5" t="s">
        <v>490</v>
      </c>
      <c r="C888" s="330"/>
      <c r="D888" s="330"/>
      <c r="E888" s="322"/>
      <c r="F888" s="322"/>
      <c r="G888" s="322"/>
      <c r="H888" s="322"/>
      <c r="I888" s="335"/>
      <c r="J888" s="335"/>
    </row>
    <row r="889" spans="1:10" x14ac:dyDescent="0.25">
      <c r="A889" s="329"/>
      <c r="B889" s="5" t="s">
        <v>491</v>
      </c>
      <c r="C889" s="330"/>
      <c r="D889" s="330"/>
      <c r="E889" s="322"/>
      <c r="F889" s="322"/>
      <c r="G889" s="322"/>
      <c r="H889" s="322"/>
      <c r="I889" s="335"/>
      <c r="J889" s="335"/>
    </row>
    <row r="890" spans="1:10" x14ac:dyDescent="0.25">
      <c r="A890" s="329"/>
      <c r="B890" s="5" t="s">
        <v>492</v>
      </c>
      <c r="C890" s="330"/>
      <c r="D890" s="330"/>
      <c r="E890" s="322"/>
      <c r="F890" s="322"/>
      <c r="G890" s="322"/>
      <c r="H890" s="322"/>
      <c r="I890" s="335"/>
      <c r="J890" s="335"/>
    </row>
    <row r="891" spans="1:10" x14ac:dyDescent="0.25">
      <c r="A891" s="329"/>
      <c r="B891" s="5" t="s">
        <v>493</v>
      </c>
      <c r="C891" s="330"/>
      <c r="D891" s="330"/>
      <c r="E891" s="322"/>
      <c r="F891" s="322"/>
      <c r="G891" s="322"/>
      <c r="H891" s="322"/>
      <c r="I891" s="335"/>
      <c r="J891" s="335"/>
    </row>
    <row r="892" spans="1:10" x14ac:dyDescent="0.25">
      <c r="A892" s="329"/>
      <c r="B892" s="5" t="s">
        <v>494</v>
      </c>
      <c r="C892" s="330"/>
      <c r="D892" s="330"/>
      <c r="E892" s="322"/>
      <c r="F892" s="322"/>
      <c r="G892" s="322"/>
      <c r="H892" s="322"/>
      <c r="I892" s="335"/>
      <c r="J892" s="335"/>
    </row>
    <row r="893" spans="1:10" x14ac:dyDescent="0.25">
      <c r="A893" s="329"/>
      <c r="B893" s="5" t="s">
        <v>495</v>
      </c>
      <c r="C893" s="330"/>
      <c r="D893" s="330"/>
      <c r="E893" s="322"/>
      <c r="F893" s="322"/>
      <c r="G893" s="322"/>
      <c r="H893" s="322"/>
      <c r="I893" s="335"/>
      <c r="J893" s="335"/>
    </row>
    <row r="894" spans="1:10" x14ac:dyDescent="0.25">
      <c r="A894" s="329"/>
      <c r="B894" s="5" t="s">
        <v>496</v>
      </c>
      <c r="C894" s="330"/>
      <c r="D894" s="330"/>
      <c r="E894" s="322"/>
      <c r="F894" s="322"/>
      <c r="G894" s="322"/>
      <c r="H894" s="322"/>
      <c r="I894" s="335"/>
      <c r="J894" s="335"/>
    </row>
    <row r="895" spans="1:10" ht="15.75" thickBot="1" x14ac:dyDescent="0.3">
      <c r="A895" s="295"/>
      <c r="B895" s="24" t="s">
        <v>484</v>
      </c>
      <c r="C895" s="299"/>
      <c r="D895" s="299"/>
      <c r="E895" s="284"/>
      <c r="F895" s="284"/>
      <c r="G895" s="284"/>
      <c r="H895" s="284"/>
      <c r="I895" s="336"/>
      <c r="J895" s="336"/>
    </row>
    <row r="896" spans="1:10" ht="32.25" x14ac:dyDescent="0.25">
      <c r="A896" s="294" t="s">
        <v>557</v>
      </c>
      <c r="B896" s="28" t="s">
        <v>539</v>
      </c>
      <c r="C896" s="298" t="s">
        <v>14</v>
      </c>
      <c r="D896" s="298">
        <v>3</v>
      </c>
      <c r="E896" s="283"/>
      <c r="F896" s="283"/>
      <c r="G896" s="283">
        <f>D896*E896</f>
        <v>0</v>
      </c>
      <c r="H896" s="283">
        <f>D896*F896</f>
        <v>0</v>
      </c>
      <c r="I896" s="334"/>
      <c r="J896" s="334"/>
    </row>
    <row r="897" spans="1:10" x14ac:dyDescent="0.25">
      <c r="A897" s="329"/>
      <c r="B897" s="5" t="s">
        <v>499</v>
      </c>
      <c r="C897" s="330"/>
      <c r="D897" s="330"/>
      <c r="E897" s="322"/>
      <c r="F897" s="322"/>
      <c r="G897" s="322"/>
      <c r="H897" s="322"/>
      <c r="I897" s="335"/>
      <c r="J897" s="335"/>
    </row>
    <row r="898" spans="1:10" x14ac:dyDescent="0.25">
      <c r="A898" s="329"/>
      <c r="B898" s="5" t="s">
        <v>500</v>
      </c>
      <c r="C898" s="330"/>
      <c r="D898" s="330"/>
      <c r="E898" s="322"/>
      <c r="F898" s="322"/>
      <c r="G898" s="322"/>
      <c r="H898" s="322"/>
      <c r="I898" s="335"/>
      <c r="J898" s="335"/>
    </row>
    <row r="899" spans="1:10" x14ac:dyDescent="0.25">
      <c r="A899" s="329"/>
      <c r="B899" s="5" t="s">
        <v>492</v>
      </c>
      <c r="C899" s="330"/>
      <c r="D899" s="330"/>
      <c r="E899" s="322"/>
      <c r="F899" s="322"/>
      <c r="G899" s="322"/>
      <c r="H899" s="322"/>
      <c r="I899" s="335"/>
      <c r="J899" s="335"/>
    </row>
    <row r="900" spans="1:10" x14ac:dyDescent="0.25">
      <c r="A900" s="329"/>
      <c r="B900" s="5" t="s">
        <v>493</v>
      </c>
      <c r="C900" s="330"/>
      <c r="D900" s="330"/>
      <c r="E900" s="322"/>
      <c r="F900" s="322"/>
      <c r="G900" s="322"/>
      <c r="H900" s="322"/>
      <c r="I900" s="335"/>
      <c r="J900" s="335"/>
    </row>
    <row r="901" spans="1:10" x14ac:dyDescent="0.25">
      <c r="A901" s="329"/>
      <c r="B901" s="5" t="s">
        <v>494</v>
      </c>
      <c r="C901" s="330"/>
      <c r="D901" s="330"/>
      <c r="E901" s="322"/>
      <c r="F901" s="322"/>
      <c r="G901" s="322"/>
      <c r="H901" s="322"/>
      <c r="I901" s="335"/>
      <c r="J901" s="335"/>
    </row>
    <row r="902" spans="1:10" x14ac:dyDescent="0.25">
      <c r="A902" s="329"/>
      <c r="B902" s="28" t="s">
        <v>501</v>
      </c>
      <c r="C902" s="330"/>
      <c r="D902" s="330"/>
      <c r="E902" s="322"/>
      <c r="F902" s="322"/>
      <c r="G902" s="322"/>
      <c r="H902" s="322"/>
      <c r="I902" s="335"/>
      <c r="J902" s="335"/>
    </row>
    <row r="903" spans="1:10" x14ac:dyDescent="0.25">
      <c r="A903" s="329"/>
      <c r="B903" s="5" t="s">
        <v>495</v>
      </c>
      <c r="C903" s="330"/>
      <c r="D903" s="330"/>
      <c r="E903" s="322"/>
      <c r="F903" s="322"/>
      <c r="G903" s="322"/>
      <c r="H903" s="322"/>
      <c r="I903" s="335"/>
      <c r="J903" s="335"/>
    </row>
    <row r="904" spans="1:10" x14ac:dyDescent="0.25">
      <c r="A904" s="329"/>
      <c r="B904" s="5" t="s">
        <v>502</v>
      </c>
      <c r="C904" s="330"/>
      <c r="D904" s="330"/>
      <c r="E904" s="322"/>
      <c r="F904" s="322"/>
      <c r="G904" s="322"/>
      <c r="H904" s="322"/>
      <c r="I904" s="335"/>
      <c r="J904" s="335"/>
    </row>
    <row r="905" spans="1:10" ht="15.75" thickBot="1" x14ac:dyDescent="0.3">
      <c r="A905" s="295"/>
      <c r="B905" s="24" t="s">
        <v>484</v>
      </c>
      <c r="C905" s="299"/>
      <c r="D905" s="299"/>
      <c r="E905" s="284"/>
      <c r="F905" s="284"/>
      <c r="G905" s="284"/>
      <c r="H905" s="284"/>
      <c r="I905" s="336"/>
      <c r="J905" s="336"/>
    </row>
    <row r="906" spans="1:10" ht="32.25" x14ac:dyDescent="0.25">
      <c r="A906" s="294" t="s">
        <v>558</v>
      </c>
      <c r="B906" s="28" t="s">
        <v>504</v>
      </c>
      <c r="C906" s="298" t="s">
        <v>14</v>
      </c>
      <c r="D906" s="298">
        <v>3</v>
      </c>
      <c r="E906" s="283"/>
      <c r="F906" s="283"/>
      <c r="G906" s="283">
        <f>D906*E906</f>
        <v>0</v>
      </c>
      <c r="H906" s="283">
        <f>D906*F906</f>
        <v>0</v>
      </c>
      <c r="I906" s="334"/>
      <c r="J906" s="334"/>
    </row>
    <row r="907" spans="1:10" x14ac:dyDescent="0.25">
      <c r="A907" s="329"/>
      <c r="B907" s="5" t="s">
        <v>499</v>
      </c>
      <c r="C907" s="330"/>
      <c r="D907" s="330"/>
      <c r="E907" s="322"/>
      <c r="F907" s="322"/>
      <c r="G907" s="322"/>
      <c r="H907" s="322"/>
      <c r="I907" s="335"/>
      <c r="J907" s="335"/>
    </row>
    <row r="908" spans="1:10" x14ac:dyDescent="0.25">
      <c r="A908" s="329"/>
      <c r="B908" s="5" t="s">
        <v>500</v>
      </c>
      <c r="C908" s="330"/>
      <c r="D908" s="330"/>
      <c r="E908" s="322"/>
      <c r="F908" s="322"/>
      <c r="G908" s="322"/>
      <c r="H908" s="322"/>
      <c r="I908" s="335"/>
      <c r="J908" s="335"/>
    </row>
    <row r="909" spans="1:10" x14ac:dyDescent="0.25">
      <c r="A909" s="329"/>
      <c r="B909" s="5" t="s">
        <v>492</v>
      </c>
      <c r="C909" s="330"/>
      <c r="D909" s="330"/>
      <c r="E909" s="322"/>
      <c r="F909" s="322"/>
      <c r="G909" s="322"/>
      <c r="H909" s="322"/>
      <c r="I909" s="335"/>
      <c r="J909" s="335"/>
    </row>
    <row r="910" spans="1:10" x14ac:dyDescent="0.25">
      <c r="A910" s="329"/>
      <c r="B910" s="5" t="s">
        <v>493</v>
      </c>
      <c r="C910" s="330"/>
      <c r="D910" s="330"/>
      <c r="E910" s="322"/>
      <c r="F910" s="322"/>
      <c r="G910" s="322"/>
      <c r="H910" s="322"/>
      <c r="I910" s="335"/>
      <c r="J910" s="335"/>
    </row>
    <row r="911" spans="1:10" x14ac:dyDescent="0.25">
      <c r="A911" s="329"/>
      <c r="B911" s="5" t="s">
        <v>494</v>
      </c>
      <c r="C911" s="330"/>
      <c r="D911" s="330"/>
      <c r="E911" s="322"/>
      <c r="F911" s="322"/>
      <c r="G911" s="322"/>
      <c r="H911" s="322"/>
      <c r="I911" s="335"/>
      <c r="J911" s="335"/>
    </row>
    <row r="912" spans="1:10" x14ac:dyDescent="0.25">
      <c r="A912" s="329"/>
      <c r="B912" s="5" t="s">
        <v>495</v>
      </c>
      <c r="C912" s="330"/>
      <c r="D912" s="330"/>
      <c r="E912" s="322"/>
      <c r="F912" s="322"/>
      <c r="G912" s="322"/>
      <c r="H912" s="322"/>
      <c r="I912" s="335"/>
      <c r="J912" s="335"/>
    </row>
    <row r="913" spans="1:10" x14ac:dyDescent="0.25">
      <c r="A913" s="329"/>
      <c r="B913" s="5" t="s">
        <v>502</v>
      </c>
      <c r="C913" s="330"/>
      <c r="D913" s="330"/>
      <c r="E913" s="322"/>
      <c r="F913" s="322"/>
      <c r="G913" s="322"/>
      <c r="H913" s="322"/>
      <c r="I913" s="335"/>
      <c r="J913" s="335"/>
    </row>
    <row r="914" spans="1:10" ht="15.75" thickBot="1" x14ac:dyDescent="0.3">
      <c r="A914" s="295"/>
      <c r="B914" s="24" t="s">
        <v>484</v>
      </c>
      <c r="C914" s="299"/>
      <c r="D914" s="299"/>
      <c r="E914" s="284"/>
      <c r="F914" s="284"/>
      <c r="G914" s="284"/>
      <c r="H914" s="284"/>
      <c r="I914" s="336"/>
      <c r="J914" s="336"/>
    </row>
    <row r="915" spans="1:10" ht="45" x14ac:dyDescent="0.25">
      <c r="A915" s="294" t="s">
        <v>559</v>
      </c>
      <c r="B915" s="5" t="s">
        <v>506</v>
      </c>
      <c r="C915" s="298" t="s">
        <v>9</v>
      </c>
      <c r="D915" s="298">
        <v>1</v>
      </c>
      <c r="E915" s="283"/>
      <c r="F915" s="283"/>
      <c r="G915" s="283">
        <f>D915*E915</f>
        <v>0</v>
      </c>
      <c r="H915" s="283">
        <f>D915*F915</f>
        <v>0</v>
      </c>
      <c r="I915" s="334"/>
      <c r="J915" s="334"/>
    </row>
    <row r="916" spans="1:10" x14ac:dyDescent="0.25">
      <c r="A916" s="329"/>
      <c r="B916" s="5" t="s">
        <v>507</v>
      </c>
      <c r="C916" s="330"/>
      <c r="D916" s="330"/>
      <c r="E916" s="322"/>
      <c r="F916" s="322"/>
      <c r="G916" s="322"/>
      <c r="H916" s="322"/>
      <c r="I916" s="335"/>
      <c r="J916" s="335"/>
    </row>
    <row r="917" spans="1:10" x14ac:dyDescent="0.25">
      <c r="A917" s="329"/>
      <c r="B917" s="27" t="s">
        <v>508</v>
      </c>
      <c r="C917" s="330"/>
      <c r="D917" s="330"/>
      <c r="E917" s="322"/>
      <c r="F917" s="322"/>
      <c r="G917" s="322"/>
      <c r="H917" s="322"/>
      <c r="I917" s="335"/>
      <c r="J917" s="335"/>
    </row>
    <row r="918" spans="1:10" x14ac:dyDescent="0.25">
      <c r="A918" s="329"/>
      <c r="B918" s="27" t="s">
        <v>509</v>
      </c>
      <c r="C918" s="330"/>
      <c r="D918" s="330"/>
      <c r="E918" s="322"/>
      <c r="F918" s="322"/>
      <c r="G918" s="322"/>
      <c r="H918" s="322"/>
      <c r="I918" s="335"/>
      <c r="J918" s="335"/>
    </row>
    <row r="919" spans="1:10" ht="30" x14ac:dyDescent="0.25">
      <c r="A919" s="329"/>
      <c r="B919" s="5" t="s">
        <v>510</v>
      </c>
      <c r="C919" s="330"/>
      <c r="D919" s="330"/>
      <c r="E919" s="322"/>
      <c r="F919" s="322"/>
      <c r="G919" s="322"/>
      <c r="H919" s="322"/>
      <c r="I919" s="335"/>
      <c r="J919" s="335"/>
    </row>
    <row r="920" spans="1:10" ht="30" x14ac:dyDescent="0.25">
      <c r="A920" s="329"/>
      <c r="B920" s="5" t="s">
        <v>511</v>
      </c>
      <c r="C920" s="330"/>
      <c r="D920" s="330"/>
      <c r="E920" s="322"/>
      <c r="F920" s="322"/>
      <c r="G920" s="322"/>
      <c r="H920" s="322"/>
      <c r="I920" s="335"/>
      <c r="J920" s="335"/>
    </row>
    <row r="921" spans="1:10" ht="30" x14ac:dyDescent="0.25">
      <c r="A921" s="329"/>
      <c r="B921" s="5" t="s">
        <v>512</v>
      </c>
      <c r="C921" s="330"/>
      <c r="D921" s="330"/>
      <c r="E921" s="322"/>
      <c r="F921" s="322"/>
      <c r="G921" s="322"/>
      <c r="H921" s="322"/>
      <c r="I921" s="335"/>
      <c r="J921" s="335"/>
    </row>
    <row r="922" spans="1:10" ht="30" x14ac:dyDescent="0.25">
      <c r="A922" s="329"/>
      <c r="B922" s="5" t="s">
        <v>513</v>
      </c>
      <c r="C922" s="330"/>
      <c r="D922" s="330"/>
      <c r="E922" s="322"/>
      <c r="F922" s="322"/>
      <c r="G922" s="322"/>
      <c r="H922" s="322"/>
      <c r="I922" s="335"/>
      <c r="J922" s="335"/>
    </row>
    <row r="923" spans="1:10" ht="30" x14ac:dyDescent="0.25">
      <c r="A923" s="329"/>
      <c r="B923" s="5" t="s">
        <v>514</v>
      </c>
      <c r="C923" s="330"/>
      <c r="D923" s="330"/>
      <c r="E923" s="322"/>
      <c r="F923" s="322"/>
      <c r="G923" s="322"/>
      <c r="H923" s="322"/>
      <c r="I923" s="335"/>
      <c r="J923" s="335"/>
    </row>
    <row r="924" spans="1:10" ht="30" x14ac:dyDescent="0.25">
      <c r="A924" s="329"/>
      <c r="B924" s="5" t="s">
        <v>515</v>
      </c>
      <c r="C924" s="330"/>
      <c r="D924" s="330"/>
      <c r="E924" s="322"/>
      <c r="F924" s="322"/>
      <c r="G924" s="322"/>
      <c r="H924" s="322"/>
      <c r="I924" s="335"/>
      <c r="J924" s="335"/>
    </row>
    <row r="925" spans="1:10" ht="30" x14ac:dyDescent="0.25">
      <c r="A925" s="329"/>
      <c r="B925" s="5" t="s">
        <v>516</v>
      </c>
      <c r="C925" s="330"/>
      <c r="D925" s="330"/>
      <c r="E925" s="322"/>
      <c r="F925" s="322"/>
      <c r="G925" s="322"/>
      <c r="H925" s="322"/>
      <c r="I925" s="335"/>
      <c r="J925" s="335"/>
    </row>
    <row r="926" spans="1:10" x14ac:dyDescent="0.25">
      <c r="A926" s="329"/>
      <c r="B926" s="5" t="s">
        <v>517</v>
      </c>
      <c r="C926" s="330"/>
      <c r="D926" s="330"/>
      <c r="E926" s="322"/>
      <c r="F926" s="322"/>
      <c r="G926" s="322"/>
      <c r="H926" s="322"/>
      <c r="I926" s="335"/>
      <c r="J926" s="335"/>
    </row>
    <row r="927" spans="1:10" x14ac:dyDescent="0.25">
      <c r="A927" s="329"/>
      <c r="B927" s="5" t="s">
        <v>518</v>
      </c>
      <c r="C927" s="330"/>
      <c r="D927" s="330"/>
      <c r="E927" s="322"/>
      <c r="F927" s="322"/>
      <c r="G927" s="322"/>
      <c r="H927" s="322"/>
      <c r="I927" s="335"/>
      <c r="J927" s="335"/>
    </row>
    <row r="928" spans="1:10" ht="15.75" thickBot="1" x14ac:dyDescent="0.3">
      <c r="A928" s="295"/>
      <c r="B928" s="9" t="s">
        <v>519</v>
      </c>
      <c r="C928" s="299"/>
      <c r="D928" s="299"/>
      <c r="E928" s="284"/>
      <c r="F928" s="284"/>
      <c r="G928" s="284"/>
      <c r="H928" s="284"/>
      <c r="I928" s="336"/>
      <c r="J928" s="336"/>
    </row>
    <row r="929" spans="1:10" ht="30" x14ac:dyDescent="0.25">
      <c r="A929" s="294" t="s">
        <v>560</v>
      </c>
      <c r="B929" s="5" t="s">
        <v>521</v>
      </c>
      <c r="C929" s="298" t="s">
        <v>14</v>
      </c>
      <c r="D929" s="298">
        <v>12</v>
      </c>
      <c r="E929" s="283"/>
      <c r="F929" s="283"/>
      <c r="G929" s="283">
        <f>D929*E929</f>
        <v>0</v>
      </c>
      <c r="H929" s="283">
        <f>D929*F929</f>
        <v>0</v>
      </c>
      <c r="I929" s="334"/>
      <c r="J929" s="334"/>
    </row>
    <row r="930" spans="1:10" ht="15.75" thickBot="1" x14ac:dyDescent="0.3">
      <c r="A930" s="295"/>
      <c r="B930" s="24" t="s">
        <v>484</v>
      </c>
      <c r="C930" s="299"/>
      <c r="D930" s="299"/>
      <c r="E930" s="284"/>
      <c r="F930" s="284"/>
      <c r="G930" s="284"/>
      <c r="H930" s="284"/>
      <c r="I930" s="336"/>
      <c r="J930" s="336"/>
    </row>
    <row r="931" spans="1:10" ht="16.5" thickBot="1" x14ac:dyDescent="0.3">
      <c r="A931" s="309" t="s">
        <v>561</v>
      </c>
      <c r="B931" s="310"/>
      <c r="C931" s="310"/>
      <c r="D931" s="310"/>
      <c r="E931" s="311"/>
      <c r="F931" s="288">
        <f>SUM(G804:G930)</f>
        <v>0</v>
      </c>
      <c r="G931" s="289"/>
      <c r="H931" s="290"/>
      <c r="I931" s="6"/>
      <c r="J931" s="6"/>
    </row>
    <row r="932" spans="1:10" ht="16.5" thickBot="1" x14ac:dyDescent="0.3">
      <c r="A932" s="309" t="s">
        <v>562</v>
      </c>
      <c r="B932" s="310"/>
      <c r="C932" s="310"/>
      <c r="D932" s="310"/>
      <c r="E932" s="311"/>
      <c r="F932" s="288">
        <f>F933-F931</f>
        <v>0</v>
      </c>
      <c r="G932" s="289"/>
      <c r="H932" s="290"/>
      <c r="I932" s="6"/>
      <c r="J932" s="6"/>
    </row>
    <row r="933" spans="1:10" ht="16.5" thickBot="1" x14ac:dyDescent="0.3">
      <c r="A933" s="309" t="s">
        <v>563</v>
      </c>
      <c r="B933" s="310"/>
      <c r="C933" s="310"/>
      <c r="D933" s="310"/>
      <c r="E933" s="311"/>
      <c r="F933" s="288">
        <f>SUM(H804:H930)</f>
        <v>0</v>
      </c>
      <c r="G933" s="289"/>
      <c r="H933" s="290"/>
      <c r="I933" s="6"/>
      <c r="J933" s="6"/>
    </row>
    <row r="934" spans="1:10" x14ac:dyDescent="0.25">
      <c r="A934" s="21"/>
      <c r="B934"/>
    </row>
    <row r="935" spans="1:10" ht="18" x14ac:dyDescent="0.25">
      <c r="A935" s="47" t="s">
        <v>564</v>
      </c>
      <c r="B935"/>
    </row>
    <row r="936" spans="1:10" ht="15.75" thickBot="1" x14ac:dyDescent="0.3">
      <c r="A936" s="23"/>
      <c r="B936"/>
    </row>
    <row r="937" spans="1:10" ht="15.75" thickBot="1" x14ac:dyDescent="0.3">
      <c r="A937" s="353"/>
      <c r="B937" s="353"/>
      <c r="C937" s="234"/>
      <c r="D937" s="30"/>
      <c r="E937" s="285" t="s">
        <v>0</v>
      </c>
      <c r="F937" s="286"/>
      <c r="G937" s="286"/>
      <c r="H937" s="286"/>
      <c r="I937" s="286"/>
      <c r="J937" s="287"/>
    </row>
    <row r="938" spans="1:10" ht="36" x14ac:dyDescent="0.25">
      <c r="A938" s="294" t="s">
        <v>1</v>
      </c>
      <c r="B938" s="300" t="s">
        <v>565</v>
      </c>
      <c r="C938" s="300" t="s">
        <v>3</v>
      </c>
      <c r="D938" s="300" t="s">
        <v>4480</v>
      </c>
      <c r="E938" s="2" t="s">
        <v>4</v>
      </c>
      <c r="F938" s="2" t="s">
        <v>4</v>
      </c>
      <c r="G938" s="300" t="s">
        <v>4483</v>
      </c>
      <c r="H938" s="300" t="s">
        <v>4484</v>
      </c>
      <c r="I938" s="3" t="s">
        <v>5</v>
      </c>
      <c r="J938" s="3" t="s">
        <v>7</v>
      </c>
    </row>
    <row r="939" spans="1:10" ht="60.75" thickBot="1" x14ac:dyDescent="0.3">
      <c r="A939" s="295"/>
      <c r="B939" s="301"/>
      <c r="C939" s="301"/>
      <c r="D939" s="301"/>
      <c r="E939" s="30" t="s">
        <v>4482</v>
      </c>
      <c r="F939" s="30" t="s">
        <v>4481</v>
      </c>
      <c r="G939" s="301"/>
      <c r="H939" s="301"/>
      <c r="I939" s="4" t="s">
        <v>6</v>
      </c>
      <c r="J939" s="4" t="s">
        <v>6</v>
      </c>
    </row>
    <row r="940" spans="1:10" x14ac:dyDescent="0.25">
      <c r="A940" s="294" t="s">
        <v>566</v>
      </c>
      <c r="B940" s="415" t="s">
        <v>567</v>
      </c>
      <c r="C940" s="298"/>
      <c r="D940" s="298"/>
      <c r="E940" s="283"/>
      <c r="F940" s="283"/>
      <c r="G940" s="283"/>
      <c r="H940" s="283"/>
      <c r="I940" s="334"/>
      <c r="J940" s="334"/>
    </row>
    <row r="941" spans="1:10" x14ac:dyDescent="0.25">
      <c r="A941" s="329"/>
      <c r="B941" s="416"/>
      <c r="C941" s="330"/>
      <c r="D941" s="330"/>
      <c r="E941" s="322"/>
      <c r="F941" s="322"/>
      <c r="G941" s="322"/>
      <c r="H941" s="322"/>
      <c r="I941" s="335"/>
      <c r="J941" s="335"/>
    </row>
    <row r="942" spans="1:10" ht="15.75" thickBot="1" x14ac:dyDescent="0.3">
      <c r="A942" s="295"/>
      <c r="B942" s="417"/>
      <c r="C942" s="299"/>
      <c r="D942" s="299"/>
      <c r="E942" s="284"/>
      <c r="F942" s="284"/>
      <c r="G942" s="284"/>
      <c r="H942" s="284"/>
      <c r="I942" s="336"/>
      <c r="J942" s="336"/>
    </row>
    <row r="943" spans="1:10" ht="45" x14ac:dyDescent="0.25">
      <c r="A943" s="294" t="s">
        <v>568</v>
      </c>
      <c r="B943" s="5" t="s">
        <v>419</v>
      </c>
      <c r="C943" s="298" t="s">
        <v>14</v>
      </c>
      <c r="D943" s="298">
        <v>1</v>
      </c>
      <c r="E943" s="283"/>
      <c r="F943" s="283"/>
      <c r="G943" s="283">
        <f>D943*E943</f>
        <v>0</v>
      </c>
      <c r="H943" s="283">
        <f>D943*F943</f>
        <v>0</v>
      </c>
      <c r="I943" s="344"/>
      <c r="J943" s="344"/>
    </row>
    <row r="944" spans="1:10" x14ac:dyDescent="0.25">
      <c r="A944" s="329"/>
      <c r="B944" s="26" t="s">
        <v>420</v>
      </c>
      <c r="C944" s="330"/>
      <c r="D944" s="330"/>
      <c r="E944" s="322"/>
      <c r="F944" s="322"/>
      <c r="G944" s="322"/>
      <c r="H944" s="322"/>
      <c r="I944" s="345"/>
      <c r="J944" s="345"/>
    </row>
    <row r="945" spans="1:10" x14ac:dyDescent="0.25">
      <c r="A945" s="329"/>
      <c r="B945" s="26" t="s">
        <v>421</v>
      </c>
      <c r="C945" s="330"/>
      <c r="D945" s="330"/>
      <c r="E945" s="322"/>
      <c r="F945" s="322"/>
      <c r="G945" s="322"/>
      <c r="H945" s="322"/>
      <c r="I945" s="345"/>
      <c r="J945" s="345"/>
    </row>
    <row r="946" spans="1:10" x14ac:dyDescent="0.25">
      <c r="A946" s="329"/>
      <c r="B946" s="26" t="s">
        <v>422</v>
      </c>
      <c r="C946" s="330"/>
      <c r="D946" s="330"/>
      <c r="E946" s="322"/>
      <c r="F946" s="322"/>
      <c r="G946" s="322"/>
      <c r="H946" s="322"/>
      <c r="I946" s="345"/>
      <c r="J946" s="345"/>
    </row>
    <row r="947" spans="1:10" x14ac:dyDescent="0.25">
      <c r="A947" s="329"/>
      <c r="B947" s="26" t="s">
        <v>423</v>
      </c>
      <c r="C947" s="330"/>
      <c r="D947" s="330"/>
      <c r="E947" s="322"/>
      <c r="F947" s="322"/>
      <c r="G947" s="322"/>
      <c r="H947" s="322"/>
      <c r="I947" s="345"/>
      <c r="J947" s="345"/>
    </row>
    <row r="948" spans="1:10" x14ac:dyDescent="0.25">
      <c r="A948" s="329"/>
      <c r="B948" s="26" t="s">
        <v>424</v>
      </c>
      <c r="C948" s="330"/>
      <c r="D948" s="330"/>
      <c r="E948" s="322"/>
      <c r="F948" s="322"/>
      <c r="G948" s="322"/>
      <c r="H948" s="322"/>
      <c r="I948" s="345"/>
      <c r="J948" s="345"/>
    </row>
    <row r="949" spans="1:10" x14ac:dyDescent="0.25">
      <c r="A949" s="329"/>
      <c r="B949" s="26" t="s">
        <v>425</v>
      </c>
      <c r="C949" s="330"/>
      <c r="D949" s="330"/>
      <c r="E949" s="322"/>
      <c r="F949" s="322"/>
      <c r="G949" s="322"/>
      <c r="H949" s="322"/>
      <c r="I949" s="345"/>
      <c r="J949" s="345"/>
    </row>
    <row r="950" spans="1:10" x14ac:dyDescent="0.25">
      <c r="A950" s="329"/>
      <c r="B950" s="26" t="s">
        <v>426</v>
      </c>
      <c r="C950" s="330"/>
      <c r="D950" s="330"/>
      <c r="E950" s="322"/>
      <c r="F950" s="322"/>
      <c r="G950" s="322"/>
      <c r="H950" s="322"/>
      <c r="I950" s="345"/>
      <c r="J950" s="345"/>
    </row>
    <row r="951" spans="1:10" x14ac:dyDescent="0.25">
      <c r="A951" s="329"/>
      <c r="B951" s="26" t="s">
        <v>427</v>
      </c>
      <c r="C951" s="330"/>
      <c r="D951" s="330"/>
      <c r="E951" s="322"/>
      <c r="F951" s="322"/>
      <c r="G951" s="322"/>
      <c r="H951" s="322"/>
      <c r="I951" s="345"/>
      <c r="J951" s="345"/>
    </row>
    <row r="952" spans="1:10" x14ac:dyDescent="0.25">
      <c r="A952" s="329"/>
      <c r="B952" s="5" t="s">
        <v>428</v>
      </c>
      <c r="C952" s="330"/>
      <c r="D952" s="330"/>
      <c r="E952" s="322"/>
      <c r="F952" s="322"/>
      <c r="G952" s="322"/>
      <c r="H952" s="322"/>
      <c r="I952" s="345"/>
      <c r="J952" s="345"/>
    </row>
    <row r="953" spans="1:10" x14ac:dyDescent="0.25">
      <c r="A953" s="329"/>
      <c r="B953" s="27" t="s">
        <v>429</v>
      </c>
      <c r="C953" s="330"/>
      <c r="D953" s="330"/>
      <c r="E953" s="322"/>
      <c r="F953" s="322"/>
      <c r="G953" s="322"/>
      <c r="H953" s="322"/>
      <c r="I953" s="345"/>
      <c r="J953" s="345"/>
    </row>
    <row r="954" spans="1:10" ht="28.5" x14ac:dyDescent="0.25">
      <c r="A954" s="329"/>
      <c r="B954" s="27" t="s">
        <v>430</v>
      </c>
      <c r="C954" s="330"/>
      <c r="D954" s="330"/>
      <c r="E954" s="322"/>
      <c r="F954" s="322"/>
      <c r="G954" s="322"/>
      <c r="H954" s="322"/>
      <c r="I954" s="345"/>
      <c r="J954" s="345"/>
    </row>
    <row r="955" spans="1:10" ht="15.75" thickBot="1" x14ac:dyDescent="0.3">
      <c r="A955" s="295"/>
      <c r="B955" s="24" t="s">
        <v>431</v>
      </c>
      <c r="C955" s="299"/>
      <c r="D955" s="299"/>
      <c r="E955" s="284"/>
      <c r="F955" s="284"/>
      <c r="G955" s="284"/>
      <c r="H955" s="284"/>
      <c r="I955" s="346"/>
      <c r="J955" s="346"/>
    </row>
    <row r="956" spans="1:10" ht="45" x14ac:dyDescent="0.25">
      <c r="A956" s="294" t="s">
        <v>569</v>
      </c>
      <c r="B956" s="5" t="s">
        <v>433</v>
      </c>
      <c r="C956" s="298" t="s">
        <v>14</v>
      </c>
      <c r="D956" s="298">
        <v>2</v>
      </c>
      <c r="E956" s="283"/>
      <c r="F956" s="283"/>
      <c r="G956" s="283">
        <f>D956*E956</f>
        <v>0</v>
      </c>
      <c r="H956" s="283">
        <f>D956*F956</f>
        <v>0</v>
      </c>
      <c r="I956" s="344"/>
      <c r="J956" s="344"/>
    </row>
    <row r="957" spans="1:10" x14ac:dyDescent="0.25">
      <c r="A957" s="329"/>
      <c r="B957" s="26" t="s">
        <v>420</v>
      </c>
      <c r="C957" s="330"/>
      <c r="D957" s="330"/>
      <c r="E957" s="322"/>
      <c r="F957" s="322"/>
      <c r="G957" s="322"/>
      <c r="H957" s="322"/>
      <c r="I957" s="345"/>
      <c r="J957" s="345"/>
    </row>
    <row r="958" spans="1:10" x14ac:dyDescent="0.25">
      <c r="A958" s="329"/>
      <c r="B958" s="26" t="s">
        <v>421</v>
      </c>
      <c r="C958" s="330"/>
      <c r="D958" s="330"/>
      <c r="E958" s="322"/>
      <c r="F958" s="322"/>
      <c r="G958" s="322"/>
      <c r="H958" s="322"/>
      <c r="I958" s="345"/>
      <c r="J958" s="345"/>
    </row>
    <row r="959" spans="1:10" x14ac:dyDescent="0.25">
      <c r="A959" s="329"/>
      <c r="B959" s="26" t="s">
        <v>434</v>
      </c>
      <c r="C959" s="330"/>
      <c r="D959" s="330"/>
      <c r="E959" s="322"/>
      <c r="F959" s="322"/>
      <c r="G959" s="322"/>
      <c r="H959" s="322"/>
      <c r="I959" s="345"/>
      <c r="J959" s="345"/>
    </row>
    <row r="960" spans="1:10" x14ac:dyDescent="0.25">
      <c r="A960" s="329"/>
      <c r="B960" s="26" t="s">
        <v>435</v>
      </c>
      <c r="C960" s="330"/>
      <c r="D960" s="330"/>
      <c r="E960" s="322"/>
      <c r="F960" s="322"/>
      <c r="G960" s="322"/>
      <c r="H960" s="322"/>
      <c r="I960" s="345"/>
      <c r="J960" s="345"/>
    </row>
    <row r="961" spans="1:10" x14ac:dyDescent="0.25">
      <c r="A961" s="329"/>
      <c r="B961" s="26" t="s">
        <v>436</v>
      </c>
      <c r="C961" s="330"/>
      <c r="D961" s="330"/>
      <c r="E961" s="322"/>
      <c r="F961" s="322"/>
      <c r="G961" s="322"/>
      <c r="H961" s="322"/>
      <c r="I961" s="345"/>
      <c r="J961" s="345"/>
    </row>
    <row r="962" spans="1:10" x14ac:dyDescent="0.25">
      <c r="A962" s="329"/>
      <c r="B962" s="26" t="s">
        <v>437</v>
      </c>
      <c r="C962" s="330"/>
      <c r="D962" s="330"/>
      <c r="E962" s="322"/>
      <c r="F962" s="322"/>
      <c r="G962" s="322"/>
      <c r="H962" s="322"/>
      <c r="I962" s="345"/>
      <c r="J962" s="345"/>
    </row>
    <row r="963" spans="1:10" x14ac:dyDescent="0.25">
      <c r="A963" s="329"/>
      <c r="B963" s="26" t="s">
        <v>438</v>
      </c>
      <c r="C963" s="330"/>
      <c r="D963" s="330"/>
      <c r="E963" s="322"/>
      <c r="F963" s="322"/>
      <c r="G963" s="322"/>
      <c r="H963" s="322"/>
      <c r="I963" s="345"/>
      <c r="J963" s="345"/>
    </row>
    <row r="964" spans="1:10" x14ac:dyDescent="0.25">
      <c r="A964" s="329"/>
      <c r="B964" s="26" t="s">
        <v>439</v>
      </c>
      <c r="C964" s="330"/>
      <c r="D964" s="330"/>
      <c r="E964" s="322"/>
      <c r="F964" s="322"/>
      <c r="G964" s="322"/>
      <c r="H964" s="322"/>
      <c r="I964" s="345"/>
      <c r="J964" s="345"/>
    </row>
    <row r="965" spans="1:10" x14ac:dyDescent="0.25">
      <c r="A965" s="329"/>
      <c r="B965" s="26" t="s">
        <v>440</v>
      </c>
      <c r="C965" s="330"/>
      <c r="D965" s="330"/>
      <c r="E965" s="322"/>
      <c r="F965" s="322"/>
      <c r="G965" s="322"/>
      <c r="H965" s="322"/>
      <c r="I965" s="345"/>
      <c r="J965" s="345"/>
    </row>
    <row r="966" spans="1:10" x14ac:dyDescent="0.25">
      <c r="A966" s="329"/>
      <c r="B966" s="27" t="s">
        <v>429</v>
      </c>
      <c r="C966" s="330"/>
      <c r="D966" s="330"/>
      <c r="E966" s="322"/>
      <c r="F966" s="322"/>
      <c r="G966" s="322"/>
      <c r="H966" s="322"/>
      <c r="I966" s="345"/>
      <c r="J966" s="345"/>
    </row>
    <row r="967" spans="1:10" ht="42.75" x14ac:dyDescent="0.25">
      <c r="A967" s="329"/>
      <c r="B967" s="27" t="s">
        <v>530</v>
      </c>
      <c r="C967" s="330"/>
      <c r="D967" s="330"/>
      <c r="E967" s="322"/>
      <c r="F967" s="322"/>
      <c r="G967" s="322"/>
      <c r="H967" s="322"/>
      <c r="I967" s="345"/>
      <c r="J967" s="345"/>
    </row>
    <row r="968" spans="1:10" ht="15.75" thickBot="1" x14ac:dyDescent="0.3">
      <c r="A968" s="295"/>
      <c r="B968" s="24" t="s">
        <v>431</v>
      </c>
      <c r="C968" s="299"/>
      <c r="D968" s="299"/>
      <c r="E968" s="284"/>
      <c r="F968" s="284"/>
      <c r="G968" s="284"/>
      <c r="H968" s="284"/>
      <c r="I968" s="346"/>
      <c r="J968" s="346"/>
    </row>
    <row r="969" spans="1:10" ht="45" x14ac:dyDescent="0.25">
      <c r="A969" s="294" t="s">
        <v>570</v>
      </c>
      <c r="B969" s="5" t="s">
        <v>443</v>
      </c>
      <c r="C969" s="298" t="s">
        <v>14</v>
      </c>
      <c r="D969" s="298">
        <v>1</v>
      </c>
      <c r="E969" s="283"/>
      <c r="F969" s="283"/>
      <c r="G969" s="283">
        <f>D969*E969</f>
        <v>0</v>
      </c>
      <c r="H969" s="283">
        <f>D969*F969</f>
        <v>0</v>
      </c>
      <c r="I969" s="344"/>
      <c r="J969" s="344"/>
    </row>
    <row r="970" spans="1:10" x14ac:dyDescent="0.25">
      <c r="A970" s="329"/>
      <c r="B970" s="26" t="s">
        <v>420</v>
      </c>
      <c r="C970" s="330"/>
      <c r="D970" s="330"/>
      <c r="E970" s="322"/>
      <c r="F970" s="322"/>
      <c r="G970" s="322"/>
      <c r="H970" s="322"/>
      <c r="I970" s="345"/>
      <c r="J970" s="345"/>
    </row>
    <row r="971" spans="1:10" x14ac:dyDescent="0.25">
      <c r="A971" s="329"/>
      <c r="B971" s="26" t="s">
        <v>421</v>
      </c>
      <c r="C971" s="330"/>
      <c r="D971" s="330"/>
      <c r="E971" s="322"/>
      <c r="F971" s="322"/>
      <c r="G971" s="322"/>
      <c r="H971" s="322"/>
      <c r="I971" s="345"/>
      <c r="J971" s="345"/>
    </row>
    <row r="972" spans="1:10" x14ac:dyDescent="0.25">
      <c r="A972" s="329"/>
      <c r="B972" s="26" t="s">
        <v>434</v>
      </c>
      <c r="C972" s="330"/>
      <c r="D972" s="330"/>
      <c r="E972" s="322"/>
      <c r="F972" s="322"/>
      <c r="G972" s="322"/>
      <c r="H972" s="322"/>
      <c r="I972" s="345"/>
      <c r="J972" s="345"/>
    </row>
    <row r="973" spans="1:10" x14ac:dyDescent="0.25">
      <c r="A973" s="329"/>
      <c r="B973" s="26" t="s">
        <v>435</v>
      </c>
      <c r="C973" s="330"/>
      <c r="D973" s="330"/>
      <c r="E973" s="322"/>
      <c r="F973" s="322"/>
      <c r="G973" s="322"/>
      <c r="H973" s="322"/>
      <c r="I973" s="345"/>
      <c r="J973" s="345"/>
    </row>
    <row r="974" spans="1:10" x14ac:dyDescent="0.25">
      <c r="A974" s="329"/>
      <c r="B974" s="26" t="s">
        <v>436</v>
      </c>
      <c r="C974" s="330"/>
      <c r="D974" s="330"/>
      <c r="E974" s="322"/>
      <c r="F974" s="322"/>
      <c r="G974" s="322"/>
      <c r="H974" s="322"/>
      <c r="I974" s="345"/>
      <c r="J974" s="345"/>
    </row>
    <row r="975" spans="1:10" x14ac:dyDescent="0.25">
      <c r="A975" s="329"/>
      <c r="B975" s="26" t="s">
        <v>444</v>
      </c>
      <c r="C975" s="330"/>
      <c r="D975" s="330"/>
      <c r="E975" s="322"/>
      <c r="F975" s="322"/>
      <c r="G975" s="322"/>
      <c r="H975" s="322"/>
      <c r="I975" s="345"/>
      <c r="J975" s="345"/>
    </row>
    <row r="976" spans="1:10" x14ac:dyDescent="0.25">
      <c r="A976" s="329"/>
      <c r="B976" s="26" t="s">
        <v>445</v>
      </c>
      <c r="C976" s="330"/>
      <c r="D976" s="330"/>
      <c r="E976" s="322"/>
      <c r="F976" s="322"/>
      <c r="G976" s="322"/>
      <c r="H976" s="322"/>
      <c r="I976" s="345"/>
      <c r="J976" s="345"/>
    </row>
    <row r="977" spans="1:10" x14ac:dyDescent="0.25">
      <c r="A977" s="329"/>
      <c r="B977" s="26" t="s">
        <v>446</v>
      </c>
      <c r="C977" s="330"/>
      <c r="D977" s="330"/>
      <c r="E977" s="322"/>
      <c r="F977" s="322"/>
      <c r="G977" s="322"/>
      <c r="H977" s="322"/>
      <c r="I977" s="345"/>
      <c r="J977" s="345"/>
    </row>
    <row r="978" spans="1:10" x14ac:dyDescent="0.25">
      <c r="A978" s="329"/>
      <c r="B978" s="26" t="s">
        <v>447</v>
      </c>
      <c r="C978" s="330"/>
      <c r="D978" s="330"/>
      <c r="E978" s="322"/>
      <c r="F978" s="322"/>
      <c r="G978" s="322"/>
      <c r="H978" s="322"/>
      <c r="I978" s="345"/>
      <c r="J978" s="345"/>
    </row>
    <row r="979" spans="1:10" x14ac:dyDescent="0.25">
      <c r="A979" s="329"/>
      <c r="B979" s="26" t="s">
        <v>440</v>
      </c>
      <c r="C979" s="330"/>
      <c r="D979" s="330"/>
      <c r="E979" s="322"/>
      <c r="F979" s="322"/>
      <c r="G979" s="322"/>
      <c r="H979" s="322"/>
      <c r="I979" s="345"/>
      <c r="J979" s="345"/>
    </row>
    <row r="980" spans="1:10" x14ac:dyDescent="0.25">
      <c r="A980" s="329"/>
      <c r="B980" s="27" t="s">
        <v>429</v>
      </c>
      <c r="C980" s="330"/>
      <c r="D980" s="330"/>
      <c r="E980" s="322"/>
      <c r="F980" s="322"/>
      <c r="G980" s="322"/>
      <c r="H980" s="322"/>
      <c r="I980" s="345"/>
      <c r="J980" s="345"/>
    </row>
    <row r="981" spans="1:10" ht="42.75" x14ac:dyDescent="0.25">
      <c r="A981" s="329"/>
      <c r="B981" s="27" t="s">
        <v>448</v>
      </c>
      <c r="C981" s="330"/>
      <c r="D981" s="330"/>
      <c r="E981" s="322"/>
      <c r="F981" s="322"/>
      <c r="G981" s="322"/>
      <c r="H981" s="322"/>
      <c r="I981" s="345"/>
      <c r="J981" s="345"/>
    </row>
    <row r="982" spans="1:10" ht="15.75" thickBot="1" x14ac:dyDescent="0.3">
      <c r="A982" s="295"/>
      <c r="B982" s="24" t="s">
        <v>431</v>
      </c>
      <c r="C982" s="299"/>
      <c r="D982" s="299"/>
      <c r="E982" s="284"/>
      <c r="F982" s="284"/>
      <c r="G982" s="284"/>
      <c r="H982" s="284"/>
      <c r="I982" s="346"/>
      <c r="J982" s="346"/>
    </row>
    <row r="983" spans="1:10" ht="30" x14ac:dyDescent="0.25">
      <c r="A983" s="294" t="s">
        <v>571</v>
      </c>
      <c r="B983" s="5" t="s">
        <v>450</v>
      </c>
      <c r="C983" s="298" t="s">
        <v>14</v>
      </c>
      <c r="D983" s="298">
        <v>3</v>
      </c>
      <c r="E983" s="283"/>
      <c r="F983" s="283"/>
      <c r="G983" s="283">
        <f>D983*E983</f>
        <v>0</v>
      </c>
      <c r="H983" s="283">
        <f>D983*F983</f>
        <v>0</v>
      </c>
      <c r="I983" s="344"/>
      <c r="J983" s="344"/>
    </row>
    <row r="984" spans="1:10" x14ac:dyDescent="0.25">
      <c r="A984" s="329"/>
      <c r="B984" s="26" t="s">
        <v>420</v>
      </c>
      <c r="C984" s="330"/>
      <c r="D984" s="330"/>
      <c r="E984" s="322"/>
      <c r="F984" s="322"/>
      <c r="G984" s="322"/>
      <c r="H984" s="322"/>
      <c r="I984" s="345"/>
      <c r="J984" s="345"/>
    </row>
    <row r="985" spans="1:10" x14ac:dyDescent="0.25">
      <c r="A985" s="329"/>
      <c r="B985" s="26" t="s">
        <v>421</v>
      </c>
      <c r="C985" s="330"/>
      <c r="D985" s="330"/>
      <c r="E985" s="322"/>
      <c r="F985" s="322"/>
      <c r="G985" s="322"/>
      <c r="H985" s="322"/>
      <c r="I985" s="345"/>
      <c r="J985" s="345"/>
    </row>
    <row r="986" spans="1:10" ht="17.25" x14ac:dyDescent="0.25">
      <c r="A986" s="329"/>
      <c r="B986" s="26" t="s">
        <v>451</v>
      </c>
      <c r="C986" s="330"/>
      <c r="D986" s="330"/>
      <c r="E986" s="322"/>
      <c r="F986" s="322"/>
      <c r="G986" s="322"/>
      <c r="H986" s="322"/>
      <c r="I986" s="345"/>
      <c r="J986" s="345"/>
    </row>
    <row r="987" spans="1:10" ht="17.25" x14ac:dyDescent="0.25">
      <c r="A987" s="329"/>
      <c r="B987" s="26" t="s">
        <v>452</v>
      </c>
      <c r="C987" s="330"/>
      <c r="D987" s="330"/>
      <c r="E987" s="322"/>
      <c r="F987" s="322"/>
      <c r="G987" s="322"/>
      <c r="H987" s="322"/>
      <c r="I987" s="345"/>
      <c r="J987" s="345"/>
    </row>
    <row r="988" spans="1:10" x14ac:dyDescent="0.25">
      <c r="A988" s="329"/>
      <c r="B988" s="26" t="s">
        <v>453</v>
      </c>
      <c r="C988" s="330"/>
      <c r="D988" s="330"/>
      <c r="E988" s="322"/>
      <c r="F988" s="322"/>
      <c r="G988" s="322"/>
      <c r="H988" s="322"/>
      <c r="I988" s="345"/>
      <c r="J988" s="345"/>
    </row>
    <row r="989" spans="1:10" x14ac:dyDescent="0.25">
      <c r="A989" s="329"/>
      <c r="B989" s="26" t="s">
        <v>454</v>
      </c>
      <c r="C989" s="330"/>
      <c r="D989" s="330"/>
      <c r="E989" s="322"/>
      <c r="F989" s="322"/>
      <c r="G989" s="322"/>
      <c r="H989" s="322"/>
      <c r="I989" s="345"/>
      <c r="J989" s="345"/>
    </row>
    <row r="990" spans="1:10" x14ac:dyDescent="0.25">
      <c r="A990" s="329"/>
      <c r="B990" s="5" t="s">
        <v>455</v>
      </c>
      <c r="C990" s="330"/>
      <c r="D990" s="330"/>
      <c r="E990" s="322"/>
      <c r="F990" s="322"/>
      <c r="G990" s="322"/>
      <c r="H990" s="322"/>
      <c r="I990" s="345"/>
      <c r="J990" s="345"/>
    </row>
    <row r="991" spans="1:10" x14ac:dyDescent="0.25">
      <c r="A991" s="329"/>
      <c r="B991" s="5" t="s">
        <v>456</v>
      </c>
      <c r="C991" s="330"/>
      <c r="D991" s="330"/>
      <c r="E991" s="322"/>
      <c r="F991" s="322"/>
      <c r="G991" s="322"/>
      <c r="H991" s="322"/>
      <c r="I991" s="345"/>
      <c r="J991" s="345"/>
    </row>
    <row r="992" spans="1:10" x14ac:dyDescent="0.25">
      <c r="A992" s="329"/>
      <c r="B992" s="5" t="s">
        <v>457</v>
      </c>
      <c r="C992" s="330"/>
      <c r="D992" s="330"/>
      <c r="E992" s="322"/>
      <c r="F992" s="322"/>
      <c r="G992" s="322"/>
      <c r="H992" s="322"/>
      <c r="I992" s="345"/>
      <c r="J992" s="345"/>
    </row>
    <row r="993" spans="1:10" ht="15.75" x14ac:dyDescent="0.25">
      <c r="A993" s="329"/>
      <c r="B993" s="26" t="s">
        <v>458</v>
      </c>
      <c r="C993" s="330"/>
      <c r="D993" s="330"/>
      <c r="E993" s="322"/>
      <c r="F993" s="322"/>
      <c r="G993" s="322"/>
      <c r="H993" s="322"/>
      <c r="I993" s="345"/>
      <c r="J993" s="345"/>
    </row>
    <row r="994" spans="1:10" x14ac:dyDescent="0.25">
      <c r="A994" s="329"/>
      <c r="B994" s="26" t="s">
        <v>459</v>
      </c>
      <c r="C994" s="330"/>
      <c r="D994" s="330"/>
      <c r="E994" s="322"/>
      <c r="F994" s="322"/>
      <c r="G994" s="322"/>
      <c r="H994" s="322"/>
      <c r="I994" s="345"/>
      <c r="J994" s="345"/>
    </row>
    <row r="995" spans="1:10" x14ac:dyDescent="0.25">
      <c r="A995" s="329"/>
      <c r="B995" s="26" t="s">
        <v>460</v>
      </c>
      <c r="C995" s="330"/>
      <c r="D995" s="330"/>
      <c r="E995" s="322"/>
      <c r="F995" s="322"/>
      <c r="G995" s="322"/>
      <c r="H995" s="322"/>
      <c r="I995" s="345"/>
      <c r="J995" s="345"/>
    </row>
    <row r="996" spans="1:10" x14ac:dyDescent="0.25">
      <c r="A996" s="329"/>
      <c r="B996" s="27" t="s">
        <v>461</v>
      </c>
      <c r="C996" s="330"/>
      <c r="D996" s="330"/>
      <c r="E996" s="322"/>
      <c r="F996" s="322"/>
      <c r="G996" s="322"/>
      <c r="H996" s="322"/>
      <c r="I996" s="345"/>
      <c r="J996" s="345"/>
    </row>
    <row r="997" spans="1:10" ht="42.75" x14ac:dyDescent="0.25">
      <c r="A997" s="329"/>
      <c r="B997" s="27" t="s">
        <v>462</v>
      </c>
      <c r="C997" s="330"/>
      <c r="D997" s="330"/>
      <c r="E997" s="322"/>
      <c r="F997" s="322"/>
      <c r="G997" s="322"/>
      <c r="H997" s="322"/>
      <c r="I997" s="345"/>
      <c r="J997" s="345"/>
    </row>
    <row r="998" spans="1:10" ht="15.75" thickBot="1" x14ac:dyDescent="0.3">
      <c r="A998" s="295"/>
      <c r="B998" s="24" t="s">
        <v>431</v>
      </c>
      <c r="C998" s="299"/>
      <c r="D998" s="299"/>
      <c r="E998" s="284"/>
      <c r="F998" s="284"/>
      <c r="G998" s="284"/>
      <c r="H998" s="284"/>
      <c r="I998" s="346"/>
      <c r="J998" s="346"/>
    </row>
    <row r="999" spans="1:10" ht="30" x14ac:dyDescent="0.25">
      <c r="A999" s="294" t="s">
        <v>572</v>
      </c>
      <c r="B999" s="5" t="s">
        <v>464</v>
      </c>
      <c r="C999" s="298" t="s">
        <v>14</v>
      </c>
      <c r="D999" s="298">
        <v>3</v>
      </c>
      <c r="E999" s="283"/>
      <c r="F999" s="283"/>
      <c r="G999" s="283">
        <f>D999*E999</f>
        <v>0</v>
      </c>
      <c r="H999" s="283">
        <f>D999*F999</f>
        <v>0</v>
      </c>
      <c r="I999" s="344"/>
      <c r="J999" s="344"/>
    </row>
    <row r="1000" spans="1:10" x14ac:dyDescent="0.25">
      <c r="A1000" s="329"/>
      <c r="B1000" s="26" t="s">
        <v>420</v>
      </c>
      <c r="C1000" s="330"/>
      <c r="D1000" s="330"/>
      <c r="E1000" s="322"/>
      <c r="F1000" s="322"/>
      <c r="G1000" s="322"/>
      <c r="H1000" s="322"/>
      <c r="I1000" s="345"/>
      <c r="J1000" s="345"/>
    </row>
    <row r="1001" spans="1:10" x14ac:dyDescent="0.25">
      <c r="A1001" s="329"/>
      <c r="B1001" s="26" t="s">
        <v>421</v>
      </c>
      <c r="C1001" s="330"/>
      <c r="D1001" s="330"/>
      <c r="E1001" s="322"/>
      <c r="F1001" s="322"/>
      <c r="G1001" s="322"/>
      <c r="H1001" s="322"/>
      <c r="I1001" s="345"/>
      <c r="J1001" s="345"/>
    </row>
    <row r="1002" spans="1:10" x14ac:dyDescent="0.25">
      <c r="A1002" s="329"/>
      <c r="B1002" s="26" t="s">
        <v>465</v>
      </c>
      <c r="C1002" s="330"/>
      <c r="D1002" s="330"/>
      <c r="E1002" s="322"/>
      <c r="F1002" s="322"/>
      <c r="G1002" s="322"/>
      <c r="H1002" s="322"/>
      <c r="I1002" s="345"/>
      <c r="J1002" s="345"/>
    </row>
    <row r="1003" spans="1:10" x14ac:dyDescent="0.25">
      <c r="A1003" s="329"/>
      <c r="B1003" s="26" t="s">
        <v>466</v>
      </c>
      <c r="C1003" s="330"/>
      <c r="D1003" s="330"/>
      <c r="E1003" s="322"/>
      <c r="F1003" s="322"/>
      <c r="G1003" s="322"/>
      <c r="H1003" s="322"/>
      <c r="I1003" s="345"/>
      <c r="J1003" s="345"/>
    </row>
    <row r="1004" spans="1:10" x14ac:dyDescent="0.25">
      <c r="A1004" s="329"/>
      <c r="B1004" s="26" t="s">
        <v>467</v>
      </c>
      <c r="C1004" s="330"/>
      <c r="D1004" s="330"/>
      <c r="E1004" s="322"/>
      <c r="F1004" s="322"/>
      <c r="G1004" s="322"/>
      <c r="H1004" s="322"/>
      <c r="I1004" s="345"/>
      <c r="J1004" s="345"/>
    </row>
    <row r="1005" spans="1:10" x14ac:dyDescent="0.25">
      <c r="A1005" s="329"/>
      <c r="B1005" s="26" t="s">
        <v>468</v>
      </c>
      <c r="C1005" s="330"/>
      <c r="D1005" s="330"/>
      <c r="E1005" s="322"/>
      <c r="F1005" s="322"/>
      <c r="G1005" s="322"/>
      <c r="H1005" s="322"/>
      <c r="I1005" s="345"/>
      <c r="J1005" s="345"/>
    </row>
    <row r="1006" spans="1:10" x14ac:dyDescent="0.25">
      <c r="A1006" s="329"/>
      <c r="B1006" s="5" t="s">
        <v>469</v>
      </c>
      <c r="C1006" s="330"/>
      <c r="D1006" s="330"/>
      <c r="E1006" s="322"/>
      <c r="F1006" s="322"/>
      <c r="G1006" s="322"/>
      <c r="H1006" s="322"/>
      <c r="I1006" s="345"/>
      <c r="J1006" s="345"/>
    </row>
    <row r="1007" spans="1:10" x14ac:dyDescent="0.25">
      <c r="A1007" s="329"/>
      <c r="B1007" s="5" t="s">
        <v>470</v>
      </c>
      <c r="C1007" s="330"/>
      <c r="D1007" s="330"/>
      <c r="E1007" s="322"/>
      <c r="F1007" s="322"/>
      <c r="G1007" s="322"/>
      <c r="H1007" s="322"/>
      <c r="I1007" s="345"/>
      <c r="J1007" s="345"/>
    </row>
    <row r="1008" spans="1:10" ht="15.75" x14ac:dyDescent="0.25">
      <c r="A1008" s="329"/>
      <c r="B1008" s="26" t="s">
        <v>471</v>
      </c>
      <c r="C1008" s="330"/>
      <c r="D1008" s="330"/>
      <c r="E1008" s="322"/>
      <c r="F1008" s="322"/>
      <c r="G1008" s="322"/>
      <c r="H1008" s="322"/>
      <c r="I1008" s="345"/>
      <c r="J1008" s="345"/>
    </row>
    <row r="1009" spans="1:10" x14ac:dyDescent="0.25">
      <c r="A1009" s="329"/>
      <c r="B1009" s="26" t="s">
        <v>459</v>
      </c>
      <c r="C1009" s="330"/>
      <c r="D1009" s="330"/>
      <c r="E1009" s="322"/>
      <c r="F1009" s="322"/>
      <c r="G1009" s="322"/>
      <c r="H1009" s="322"/>
      <c r="I1009" s="345"/>
      <c r="J1009" s="345"/>
    </row>
    <row r="1010" spans="1:10" x14ac:dyDescent="0.25">
      <c r="A1010" s="329"/>
      <c r="B1010" s="26" t="s">
        <v>472</v>
      </c>
      <c r="C1010" s="330"/>
      <c r="D1010" s="330"/>
      <c r="E1010" s="322"/>
      <c r="F1010" s="322"/>
      <c r="G1010" s="322"/>
      <c r="H1010" s="322"/>
      <c r="I1010" s="345"/>
      <c r="J1010" s="345"/>
    </row>
    <row r="1011" spans="1:10" x14ac:dyDescent="0.25">
      <c r="A1011" s="329"/>
      <c r="B1011" s="27" t="s">
        <v>461</v>
      </c>
      <c r="C1011" s="330"/>
      <c r="D1011" s="330"/>
      <c r="E1011" s="322"/>
      <c r="F1011" s="322"/>
      <c r="G1011" s="322"/>
      <c r="H1011" s="322"/>
      <c r="I1011" s="345"/>
      <c r="J1011" s="345"/>
    </row>
    <row r="1012" spans="1:10" ht="42.75" x14ac:dyDescent="0.25">
      <c r="A1012" s="329"/>
      <c r="B1012" s="27" t="s">
        <v>473</v>
      </c>
      <c r="C1012" s="330"/>
      <c r="D1012" s="330"/>
      <c r="E1012" s="322"/>
      <c r="F1012" s="322"/>
      <c r="G1012" s="322"/>
      <c r="H1012" s="322"/>
      <c r="I1012" s="345"/>
      <c r="J1012" s="345"/>
    </row>
    <row r="1013" spans="1:10" ht="15.75" thickBot="1" x14ac:dyDescent="0.3">
      <c r="A1013" s="295"/>
      <c r="B1013" s="24" t="s">
        <v>431</v>
      </c>
      <c r="C1013" s="299"/>
      <c r="D1013" s="299"/>
      <c r="E1013" s="284"/>
      <c r="F1013" s="284"/>
      <c r="G1013" s="284"/>
      <c r="H1013" s="284"/>
      <c r="I1013" s="346"/>
      <c r="J1013" s="346"/>
    </row>
    <row r="1014" spans="1:10" ht="30" x14ac:dyDescent="0.25">
      <c r="A1014" s="294" t="s">
        <v>573</v>
      </c>
      <c r="B1014" s="5" t="s">
        <v>475</v>
      </c>
      <c r="C1014" s="298" t="s">
        <v>14</v>
      </c>
      <c r="D1014" s="298">
        <v>1</v>
      </c>
      <c r="E1014" s="283"/>
      <c r="F1014" s="283"/>
      <c r="G1014" s="283">
        <f>D1014*E1014</f>
        <v>0</v>
      </c>
      <c r="H1014" s="283">
        <f>D1014*F1014</f>
        <v>0</v>
      </c>
      <c r="I1014" s="344"/>
      <c r="J1014" s="344"/>
    </row>
    <row r="1015" spans="1:10" x14ac:dyDescent="0.25">
      <c r="A1015" s="329"/>
      <c r="B1015" s="26" t="s">
        <v>476</v>
      </c>
      <c r="C1015" s="330"/>
      <c r="D1015" s="330"/>
      <c r="E1015" s="322"/>
      <c r="F1015" s="322"/>
      <c r="G1015" s="322"/>
      <c r="H1015" s="322"/>
      <c r="I1015" s="345"/>
      <c r="J1015" s="345"/>
    </row>
    <row r="1016" spans="1:10" x14ac:dyDescent="0.25">
      <c r="A1016" s="329"/>
      <c r="B1016" s="26" t="s">
        <v>477</v>
      </c>
      <c r="C1016" s="330"/>
      <c r="D1016" s="330"/>
      <c r="E1016" s="322"/>
      <c r="F1016" s="322"/>
      <c r="G1016" s="322"/>
      <c r="H1016" s="322"/>
      <c r="I1016" s="345"/>
      <c r="J1016" s="345"/>
    </row>
    <row r="1017" spans="1:10" x14ac:dyDescent="0.25">
      <c r="A1017" s="329"/>
      <c r="B1017" s="27" t="s">
        <v>478</v>
      </c>
      <c r="C1017" s="330"/>
      <c r="D1017" s="330"/>
      <c r="E1017" s="322"/>
      <c r="F1017" s="322"/>
      <c r="G1017" s="322"/>
      <c r="H1017" s="322"/>
      <c r="I1017" s="345"/>
      <c r="J1017" s="345"/>
    </row>
    <row r="1018" spans="1:10" x14ac:dyDescent="0.25">
      <c r="A1018" s="329"/>
      <c r="B1018" s="5" t="s">
        <v>574</v>
      </c>
      <c r="C1018" s="330"/>
      <c r="D1018" s="330"/>
      <c r="E1018" s="322"/>
      <c r="F1018" s="322"/>
      <c r="G1018" s="322"/>
      <c r="H1018" s="322"/>
      <c r="I1018" s="345"/>
      <c r="J1018" s="345"/>
    </row>
    <row r="1019" spans="1:10" ht="45" x14ac:dyDescent="0.25">
      <c r="A1019" s="329"/>
      <c r="B1019" s="5" t="s">
        <v>480</v>
      </c>
      <c r="C1019" s="330"/>
      <c r="D1019" s="330"/>
      <c r="E1019" s="322"/>
      <c r="F1019" s="322"/>
      <c r="G1019" s="322"/>
      <c r="H1019" s="322"/>
      <c r="I1019" s="345"/>
      <c r="J1019" s="345"/>
    </row>
    <row r="1020" spans="1:10" x14ac:dyDescent="0.25">
      <c r="A1020" s="329"/>
      <c r="B1020" s="5" t="s">
        <v>575</v>
      </c>
      <c r="C1020" s="330"/>
      <c r="D1020" s="330"/>
      <c r="E1020" s="322"/>
      <c r="F1020" s="322"/>
      <c r="G1020" s="322"/>
      <c r="H1020" s="322"/>
      <c r="I1020" s="345"/>
      <c r="J1020" s="345"/>
    </row>
    <row r="1021" spans="1:10" ht="15.75" thickBot="1" x14ac:dyDescent="0.3">
      <c r="A1021" s="295"/>
      <c r="B1021" s="24" t="s">
        <v>431</v>
      </c>
      <c r="C1021" s="299"/>
      <c r="D1021" s="299"/>
      <c r="E1021" s="284"/>
      <c r="F1021" s="284"/>
      <c r="G1021" s="284"/>
      <c r="H1021" s="284"/>
      <c r="I1021" s="346"/>
      <c r="J1021" s="346"/>
    </row>
    <row r="1022" spans="1:10" x14ac:dyDescent="0.25">
      <c r="A1022" s="294" t="s">
        <v>576</v>
      </c>
      <c r="B1022" s="5" t="s">
        <v>483</v>
      </c>
      <c r="C1022" s="298" t="s">
        <v>487</v>
      </c>
      <c r="D1022" s="379">
        <v>220</v>
      </c>
      <c r="E1022" s="283"/>
      <c r="F1022" s="283"/>
      <c r="G1022" s="283">
        <f>D1022*E1022</f>
        <v>0</v>
      </c>
      <c r="H1022" s="283">
        <f>D1022*F1022</f>
        <v>0</v>
      </c>
      <c r="I1022" s="334"/>
      <c r="J1022" s="334"/>
    </row>
    <row r="1023" spans="1:10" x14ac:dyDescent="0.25">
      <c r="A1023" s="329"/>
      <c r="B1023" s="27" t="s">
        <v>484</v>
      </c>
      <c r="C1023" s="330"/>
      <c r="D1023" s="392"/>
      <c r="E1023" s="322"/>
      <c r="F1023" s="322"/>
      <c r="G1023" s="322"/>
      <c r="H1023" s="322"/>
      <c r="I1023" s="335"/>
      <c r="J1023" s="335"/>
    </row>
    <row r="1024" spans="1:10" x14ac:dyDescent="0.25">
      <c r="A1024" s="329"/>
      <c r="B1024" s="27" t="s">
        <v>536</v>
      </c>
      <c r="C1024" s="330"/>
      <c r="D1024" s="392"/>
      <c r="E1024" s="322"/>
      <c r="F1024" s="322"/>
      <c r="G1024" s="322"/>
      <c r="H1024" s="322"/>
      <c r="I1024" s="335"/>
      <c r="J1024" s="335"/>
    </row>
    <row r="1025" spans="1:10" ht="15.75" thickBot="1" x14ac:dyDescent="0.3">
      <c r="A1025" s="295"/>
      <c r="B1025" s="24" t="s">
        <v>486</v>
      </c>
      <c r="C1025" s="299"/>
      <c r="D1025" s="380"/>
      <c r="E1025" s="284"/>
      <c r="F1025" s="284"/>
      <c r="G1025" s="284"/>
      <c r="H1025" s="284"/>
      <c r="I1025" s="336"/>
      <c r="J1025" s="336"/>
    </row>
    <row r="1026" spans="1:10" ht="33" x14ac:dyDescent="0.25">
      <c r="A1026" s="294" t="s">
        <v>577</v>
      </c>
      <c r="B1026" s="28" t="s">
        <v>489</v>
      </c>
      <c r="C1026" s="298" t="s">
        <v>14</v>
      </c>
      <c r="D1026" s="298">
        <v>3</v>
      </c>
      <c r="E1026" s="283"/>
      <c r="F1026" s="283"/>
      <c r="G1026" s="283">
        <f>D1026*E1026</f>
        <v>0</v>
      </c>
      <c r="H1026" s="283">
        <f>D1026*F1026</f>
        <v>0</v>
      </c>
      <c r="I1026" s="334"/>
      <c r="J1026" s="334"/>
    </row>
    <row r="1027" spans="1:10" x14ac:dyDescent="0.25">
      <c r="A1027" s="329"/>
      <c r="B1027" s="5" t="s">
        <v>490</v>
      </c>
      <c r="C1027" s="330"/>
      <c r="D1027" s="330"/>
      <c r="E1027" s="322"/>
      <c r="F1027" s="322"/>
      <c r="G1027" s="322"/>
      <c r="H1027" s="322"/>
      <c r="I1027" s="335"/>
      <c r="J1027" s="335"/>
    </row>
    <row r="1028" spans="1:10" x14ac:dyDescent="0.25">
      <c r="A1028" s="329"/>
      <c r="B1028" s="5" t="s">
        <v>491</v>
      </c>
      <c r="C1028" s="330"/>
      <c r="D1028" s="330"/>
      <c r="E1028" s="322"/>
      <c r="F1028" s="322"/>
      <c r="G1028" s="322"/>
      <c r="H1028" s="322"/>
      <c r="I1028" s="335"/>
      <c r="J1028" s="335"/>
    </row>
    <row r="1029" spans="1:10" x14ac:dyDescent="0.25">
      <c r="A1029" s="329"/>
      <c r="B1029" s="5" t="s">
        <v>492</v>
      </c>
      <c r="C1029" s="330"/>
      <c r="D1029" s="330"/>
      <c r="E1029" s="322"/>
      <c r="F1029" s="322"/>
      <c r="G1029" s="322"/>
      <c r="H1029" s="322"/>
      <c r="I1029" s="335"/>
      <c r="J1029" s="335"/>
    </row>
    <row r="1030" spans="1:10" x14ac:dyDescent="0.25">
      <c r="A1030" s="329"/>
      <c r="B1030" s="5" t="s">
        <v>493</v>
      </c>
      <c r="C1030" s="330"/>
      <c r="D1030" s="330"/>
      <c r="E1030" s="322"/>
      <c r="F1030" s="322"/>
      <c r="G1030" s="322"/>
      <c r="H1030" s="322"/>
      <c r="I1030" s="335"/>
      <c r="J1030" s="335"/>
    </row>
    <row r="1031" spans="1:10" x14ac:dyDescent="0.25">
      <c r="A1031" s="329"/>
      <c r="B1031" s="5" t="s">
        <v>494</v>
      </c>
      <c r="C1031" s="330"/>
      <c r="D1031" s="330"/>
      <c r="E1031" s="322"/>
      <c r="F1031" s="322"/>
      <c r="G1031" s="322"/>
      <c r="H1031" s="322"/>
      <c r="I1031" s="335"/>
      <c r="J1031" s="335"/>
    </row>
    <row r="1032" spans="1:10" x14ac:dyDescent="0.25">
      <c r="A1032" s="329"/>
      <c r="B1032" s="5" t="s">
        <v>495</v>
      </c>
      <c r="C1032" s="330"/>
      <c r="D1032" s="330"/>
      <c r="E1032" s="322"/>
      <c r="F1032" s="322"/>
      <c r="G1032" s="322"/>
      <c r="H1032" s="322"/>
      <c r="I1032" s="335"/>
      <c r="J1032" s="335"/>
    </row>
    <row r="1033" spans="1:10" x14ac:dyDescent="0.25">
      <c r="A1033" s="329"/>
      <c r="B1033" s="5" t="s">
        <v>496</v>
      </c>
      <c r="C1033" s="330"/>
      <c r="D1033" s="330"/>
      <c r="E1033" s="322"/>
      <c r="F1033" s="322"/>
      <c r="G1033" s="322"/>
      <c r="H1033" s="322"/>
      <c r="I1033" s="335"/>
      <c r="J1033" s="335"/>
    </row>
    <row r="1034" spans="1:10" ht="15.75" thickBot="1" x14ac:dyDescent="0.3">
      <c r="A1034" s="295"/>
      <c r="B1034" s="24" t="s">
        <v>484</v>
      </c>
      <c r="C1034" s="299"/>
      <c r="D1034" s="299"/>
      <c r="E1034" s="284"/>
      <c r="F1034" s="284"/>
      <c r="G1034" s="284"/>
      <c r="H1034" s="284"/>
      <c r="I1034" s="336"/>
      <c r="J1034" s="336"/>
    </row>
    <row r="1035" spans="1:10" ht="32.25" x14ac:dyDescent="0.25">
      <c r="A1035" s="294" t="s">
        <v>578</v>
      </c>
      <c r="B1035" s="28" t="s">
        <v>539</v>
      </c>
      <c r="C1035" s="298" t="s">
        <v>14</v>
      </c>
      <c r="D1035" s="298">
        <v>3</v>
      </c>
      <c r="E1035" s="283"/>
      <c r="F1035" s="283"/>
      <c r="G1035" s="283">
        <f>D1035*E1035</f>
        <v>0</v>
      </c>
      <c r="H1035" s="283">
        <f>D1035*F1035</f>
        <v>0</v>
      </c>
      <c r="I1035" s="334"/>
      <c r="J1035" s="334"/>
    </row>
    <row r="1036" spans="1:10" x14ac:dyDescent="0.25">
      <c r="A1036" s="329"/>
      <c r="B1036" s="5" t="s">
        <v>499</v>
      </c>
      <c r="C1036" s="330"/>
      <c r="D1036" s="330"/>
      <c r="E1036" s="322"/>
      <c r="F1036" s="322"/>
      <c r="G1036" s="322"/>
      <c r="H1036" s="322"/>
      <c r="I1036" s="335"/>
      <c r="J1036" s="335"/>
    </row>
    <row r="1037" spans="1:10" x14ac:dyDescent="0.25">
      <c r="A1037" s="329"/>
      <c r="B1037" s="5" t="s">
        <v>500</v>
      </c>
      <c r="C1037" s="330"/>
      <c r="D1037" s="330"/>
      <c r="E1037" s="322"/>
      <c r="F1037" s="322"/>
      <c r="G1037" s="322"/>
      <c r="H1037" s="322"/>
      <c r="I1037" s="335"/>
      <c r="J1037" s="335"/>
    </row>
    <row r="1038" spans="1:10" x14ac:dyDescent="0.25">
      <c r="A1038" s="329"/>
      <c r="B1038" s="5" t="s">
        <v>492</v>
      </c>
      <c r="C1038" s="330"/>
      <c r="D1038" s="330"/>
      <c r="E1038" s="322"/>
      <c r="F1038" s="322"/>
      <c r="G1038" s="322"/>
      <c r="H1038" s="322"/>
      <c r="I1038" s="335"/>
      <c r="J1038" s="335"/>
    </row>
    <row r="1039" spans="1:10" x14ac:dyDescent="0.25">
      <c r="A1039" s="329"/>
      <c r="B1039" s="5" t="s">
        <v>493</v>
      </c>
      <c r="C1039" s="330"/>
      <c r="D1039" s="330"/>
      <c r="E1039" s="322"/>
      <c r="F1039" s="322"/>
      <c r="G1039" s="322"/>
      <c r="H1039" s="322"/>
      <c r="I1039" s="335"/>
      <c r="J1039" s="335"/>
    </row>
    <row r="1040" spans="1:10" x14ac:dyDescent="0.25">
      <c r="A1040" s="329"/>
      <c r="B1040" s="5" t="s">
        <v>494</v>
      </c>
      <c r="C1040" s="330"/>
      <c r="D1040" s="330"/>
      <c r="E1040" s="322"/>
      <c r="F1040" s="322"/>
      <c r="G1040" s="322"/>
      <c r="H1040" s="322"/>
      <c r="I1040" s="335"/>
      <c r="J1040" s="335"/>
    </row>
    <row r="1041" spans="1:10" x14ac:dyDescent="0.25">
      <c r="A1041" s="329"/>
      <c r="B1041" s="28" t="s">
        <v>501</v>
      </c>
      <c r="C1041" s="330"/>
      <c r="D1041" s="330"/>
      <c r="E1041" s="322"/>
      <c r="F1041" s="322"/>
      <c r="G1041" s="322"/>
      <c r="H1041" s="322"/>
      <c r="I1041" s="335"/>
      <c r="J1041" s="335"/>
    </row>
    <row r="1042" spans="1:10" x14ac:dyDescent="0.25">
      <c r="A1042" s="329"/>
      <c r="B1042" s="5" t="s">
        <v>495</v>
      </c>
      <c r="C1042" s="330"/>
      <c r="D1042" s="330"/>
      <c r="E1042" s="322"/>
      <c r="F1042" s="322"/>
      <c r="G1042" s="322"/>
      <c r="H1042" s="322"/>
      <c r="I1042" s="335"/>
      <c r="J1042" s="335"/>
    </row>
    <row r="1043" spans="1:10" x14ac:dyDescent="0.25">
      <c r="A1043" s="329"/>
      <c r="B1043" s="5" t="s">
        <v>502</v>
      </c>
      <c r="C1043" s="330"/>
      <c r="D1043" s="330"/>
      <c r="E1043" s="322"/>
      <c r="F1043" s="322"/>
      <c r="G1043" s="322"/>
      <c r="H1043" s="322"/>
      <c r="I1043" s="335"/>
      <c r="J1043" s="335"/>
    </row>
    <row r="1044" spans="1:10" ht="15.75" thickBot="1" x14ac:dyDescent="0.3">
      <c r="A1044" s="295"/>
      <c r="B1044" s="24" t="s">
        <v>484</v>
      </c>
      <c r="C1044" s="299"/>
      <c r="D1044" s="299"/>
      <c r="E1044" s="284"/>
      <c r="F1044" s="284"/>
      <c r="G1044" s="284"/>
      <c r="H1044" s="284"/>
      <c r="I1044" s="336"/>
      <c r="J1044" s="336"/>
    </row>
    <row r="1045" spans="1:10" ht="32.25" x14ac:dyDescent="0.25">
      <c r="A1045" s="294" t="s">
        <v>579</v>
      </c>
      <c r="B1045" s="28" t="s">
        <v>504</v>
      </c>
      <c r="C1045" s="298" t="s">
        <v>14</v>
      </c>
      <c r="D1045" s="298">
        <v>3</v>
      </c>
      <c r="E1045" s="283"/>
      <c r="F1045" s="283"/>
      <c r="G1045" s="283">
        <f>D1045*E1045</f>
        <v>0</v>
      </c>
      <c r="H1045" s="283">
        <f>D1045*F1045</f>
        <v>0</v>
      </c>
      <c r="I1045" s="334"/>
      <c r="J1045" s="334"/>
    </row>
    <row r="1046" spans="1:10" x14ac:dyDescent="0.25">
      <c r="A1046" s="329"/>
      <c r="B1046" s="5" t="s">
        <v>499</v>
      </c>
      <c r="C1046" s="330"/>
      <c r="D1046" s="330"/>
      <c r="E1046" s="322"/>
      <c r="F1046" s="322"/>
      <c r="G1046" s="322"/>
      <c r="H1046" s="322"/>
      <c r="I1046" s="335"/>
      <c r="J1046" s="335"/>
    </row>
    <row r="1047" spans="1:10" x14ac:dyDescent="0.25">
      <c r="A1047" s="329"/>
      <c r="B1047" s="5" t="s">
        <v>500</v>
      </c>
      <c r="C1047" s="330"/>
      <c r="D1047" s="330"/>
      <c r="E1047" s="322"/>
      <c r="F1047" s="322"/>
      <c r="G1047" s="322"/>
      <c r="H1047" s="322"/>
      <c r="I1047" s="335"/>
      <c r="J1047" s="335"/>
    </row>
    <row r="1048" spans="1:10" x14ac:dyDescent="0.25">
      <c r="A1048" s="329"/>
      <c r="B1048" s="5" t="s">
        <v>492</v>
      </c>
      <c r="C1048" s="330"/>
      <c r="D1048" s="330"/>
      <c r="E1048" s="322"/>
      <c r="F1048" s="322"/>
      <c r="G1048" s="322"/>
      <c r="H1048" s="322"/>
      <c r="I1048" s="335"/>
      <c r="J1048" s="335"/>
    </row>
    <row r="1049" spans="1:10" x14ac:dyDescent="0.25">
      <c r="A1049" s="329"/>
      <c r="B1049" s="5" t="s">
        <v>493</v>
      </c>
      <c r="C1049" s="330"/>
      <c r="D1049" s="330"/>
      <c r="E1049" s="322"/>
      <c r="F1049" s="322"/>
      <c r="G1049" s="322"/>
      <c r="H1049" s="322"/>
      <c r="I1049" s="335"/>
      <c r="J1049" s="335"/>
    </row>
    <row r="1050" spans="1:10" x14ac:dyDescent="0.25">
      <c r="A1050" s="329"/>
      <c r="B1050" s="5" t="s">
        <v>494</v>
      </c>
      <c r="C1050" s="330"/>
      <c r="D1050" s="330"/>
      <c r="E1050" s="322"/>
      <c r="F1050" s="322"/>
      <c r="G1050" s="322"/>
      <c r="H1050" s="322"/>
      <c r="I1050" s="335"/>
      <c r="J1050" s="335"/>
    </row>
    <row r="1051" spans="1:10" x14ac:dyDescent="0.25">
      <c r="A1051" s="329"/>
      <c r="B1051" s="5" t="s">
        <v>495</v>
      </c>
      <c r="C1051" s="330"/>
      <c r="D1051" s="330"/>
      <c r="E1051" s="322"/>
      <c r="F1051" s="322"/>
      <c r="G1051" s="322"/>
      <c r="H1051" s="322"/>
      <c r="I1051" s="335"/>
      <c r="J1051" s="335"/>
    </row>
    <row r="1052" spans="1:10" x14ac:dyDescent="0.25">
      <c r="A1052" s="329"/>
      <c r="B1052" s="5" t="s">
        <v>502</v>
      </c>
      <c r="C1052" s="330"/>
      <c r="D1052" s="330"/>
      <c r="E1052" s="322"/>
      <c r="F1052" s="322"/>
      <c r="G1052" s="322"/>
      <c r="H1052" s="322"/>
      <c r="I1052" s="335"/>
      <c r="J1052" s="335"/>
    </row>
    <row r="1053" spans="1:10" ht="15.75" thickBot="1" x14ac:dyDescent="0.3">
      <c r="A1053" s="295"/>
      <c r="B1053" s="24" t="s">
        <v>484</v>
      </c>
      <c r="C1053" s="299"/>
      <c r="D1053" s="299"/>
      <c r="E1053" s="284"/>
      <c r="F1053" s="284"/>
      <c r="G1053" s="284"/>
      <c r="H1053" s="284"/>
      <c r="I1053" s="336"/>
      <c r="J1053" s="336"/>
    </row>
    <row r="1054" spans="1:10" ht="45" x14ac:dyDescent="0.25">
      <c r="A1054" s="294" t="s">
        <v>580</v>
      </c>
      <c r="B1054" s="5" t="s">
        <v>506</v>
      </c>
      <c r="C1054" s="298" t="s">
        <v>9</v>
      </c>
      <c r="D1054" s="298">
        <v>1</v>
      </c>
      <c r="E1054" s="283"/>
      <c r="F1054" s="283"/>
      <c r="G1054" s="283">
        <f>D1054*E1054</f>
        <v>0</v>
      </c>
      <c r="H1054" s="283">
        <f>D1054*F1054</f>
        <v>0</v>
      </c>
      <c r="I1054" s="334"/>
      <c r="J1054" s="334"/>
    </row>
    <row r="1055" spans="1:10" x14ac:dyDescent="0.25">
      <c r="A1055" s="329"/>
      <c r="B1055" s="5" t="s">
        <v>507</v>
      </c>
      <c r="C1055" s="330"/>
      <c r="D1055" s="330"/>
      <c r="E1055" s="322"/>
      <c r="F1055" s="322"/>
      <c r="G1055" s="322"/>
      <c r="H1055" s="322"/>
      <c r="I1055" s="335"/>
      <c r="J1055" s="335"/>
    </row>
    <row r="1056" spans="1:10" x14ac:dyDescent="0.25">
      <c r="A1056" s="329"/>
      <c r="B1056" s="27" t="s">
        <v>508</v>
      </c>
      <c r="C1056" s="330"/>
      <c r="D1056" s="330"/>
      <c r="E1056" s="322"/>
      <c r="F1056" s="322"/>
      <c r="G1056" s="322"/>
      <c r="H1056" s="322"/>
      <c r="I1056" s="335"/>
      <c r="J1056" s="335"/>
    </row>
    <row r="1057" spans="1:10" x14ac:dyDescent="0.25">
      <c r="A1057" s="329"/>
      <c r="B1057" s="27" t="s">
        <v>509</v>
      </c>
      <c r="C1057" s="330"/>
      <c r="D1057" s="330"/>
      <c r="E1057" s="322"/>
      <c r="F1057" s="322"/>
      <c r="G1057" s="322"/>
      <c r="H1057" s="322"/>
      <c r="I1057" s="335"/>
      <c r="J1057" s="335"/>
    </row>
    <row r="1058" spans="1:10" ht="30" x14ac:dyDescent="0.25">
      <c r="A1058" s="329"/>
      <c r="B1058" s="5" t="s">
        <v>510</v>
      </c>
      <c r="C1058" s="330"/>
      <c r="D1058" s="330"/>
      <c r="E1058" s="322"/>
      <c r="F1058" s="322"/>
      <c r="G1058" s="322"/>
      <c r="H1058" s="322"/>
      <c r="I1058" s="335"/>
      <c r="J1058" s="335"/>
    </row>
    <row r="1059" spans="1:10" ht="30" x14ac:dyDescent="0.25">
      <c r="A1059" s="329"/>
      <c r="B1059" s="5" t="s">
        <v>511</v>
      </c>
      <c r="C1059" s="330"/>
      <c r="D1059" s="330"/>
      <c r="E1059" s="322"/>
      <c r="F1059" s="322"/>
      <c r="G1059" s="322"/>
      <c r="H1059" s="322"/>
      <c r="I1059" s="335"/>
      <c r="J1059" s="335"/>
    </row>
    <row r="1060" spans="1:10" ht="30" x14ac:dyDescent="0.25">
      <c r="A1060" s="329"/>
      <c r="B1060" s="5" t="s">
        <v>512</v>
      </c>
      <c r="C1060" s="330"/>
      <c r="D1060" s="330"/>
      <c r="E1060" s="322"/>
      <c r="F1060" s="322"/>
      <c r="G1060" s="322"/>
      <c r="H1060" s="322"/>
      <c r="I1060" s="335"/>
      <c r="J1060" s="335"/>
    </row>
    <row r="1061" spans="1:10" ht="30" x14ac:dyDescent="0.25">
      <c r="A1061" s="329"/>
      <c r="B1061" s="5" t="s">
        <v>513</v>
      </c>
      <c r="C1061" s="330"/>
      <c r="D1061" s="330"/>
      <c r="E1061" s="322"/>
      <c r="F1061" s="322"/>
      <c r="G1061" s="322"/>
      <c r="H1061" s="322"/>
      <c r="I1061" s="335"/>
      <c r="J1061" s="335"/>
    </row>
    <row r="1062" spans="1:10" ht="30" x14ac:dyDescent="0.25">
      <c r="A1062" s="329"/>
      <c r="B1062" s="5" t="s">
        <v>514</v>
      </c>
      <c r="C1062" s="330"/>
      <c r="D1062" s="330"/>
      <c r="E1062" s="322"/>
      <c r="F1062" s="322"/>
      <c r="G1062" s="322"/>
      <c r="H1062" s="322"/>
      <c r="I1062" s="335"/>
      <c r="J1062" s="335"/>
    </row>
    <row r="1063" spans="1:10" ht="30" x14ac:dyDescent="0.25">
      <c r="A1063" s="329"/>
      <c r="B1063" s="5" t="s">
        <v>515</v>
      </c>
      <c r="C1063" s="330"/>
      <c r="D1063" s="330"/>
      <c r="E1063" s="322"/>
      <c r="F1063" s="322"/>
      <c r="G1063" s="322"/>
      <c r="H1063" s="322"/>
      <c r="I1063" s="335"/>
      <c r="J1063" s="335"/>
    </row>
    <row r="1064" spans="1:10" ht="30" x14ac:dyDescent="0.25">
      <c r="A1064" s="329"/>
      <c r="B1064" s="5" t="s">
        <v>516</v>
      </c>
      <c r="C1064" s="330"/>
      <c r="D1064" s="330"/>
      <c r="E1064" s="322"/>
      <c r="F1064" s="322"/>
      <c r="G1064" s="322"/>
      <c r="H1064" s="322"/>
      <c r="I1064" s="335"/>
      <c r="J1064" s="335"/>
    </row>
    <row r="1065" spans="1:10" x14ac:dyDescent="0.25">
      <c r="A1065" s="329"/>
      <c r="B1065" s="5" t="s">
        <v>517</v>
      </c>
      <c r="C1065" s="330"/>
      <c r="D1065" s="330"/>
      <c r="E1065" s="322"/>
      <c r="F1065" s="322"/>
      <c r="G1065" s="322"/>
      <c r="H1065" s="322"/>
      <c r="I1065" s="335"/>
      <c r="J1065" s="335"/>
    </row>
    <row r="1066" spans="1:10" x14ac:dyDescent="0.25">
      <c r="A1066" s="329"/>
      <c r="B1066" s="5" t="s">
        <v>518</v>
      </c>
      <c r="C1066" s="330"/>
      <c r="D1066" s="330"/>
      <c r="E1066" s="322"/>
      <c r="F1066" s="322"/>
      <c r="G1066" s="322"/>
      <c r="H1066" s="322"/>
      <c r="I1066" s="335"/>
      <c r="J1066" s="335"/>
    </row>
    <row r="1067" spans="1:10" ht="15.75" thickBot="1" x14ac:dyDescent="0.3">
      <c r="A1067" s="295"/>
      <c r="B1067" s="9" t="s">
        <v>519</v>
      </c>
      <c r="C1067" s="299"/>
      <c r="D1067" s="299"/>
      <c r="E1067" s="284"/>
      <c r="F1067" s="284"/>
      <c r="G1067" s="284"/>
      <c r="H1067" s="284"/>
      <c r="I1067" s="336"/>
      <c r="J1067" s="336"/>
    </row>
    <row r="1068" spans="1:10" ht="30" x14ac:dyDescent="0.25">
      <c r="A1068" s="294" t="s">
        <v>581</v>
      </c>
      <c r="B1068" s="5" t="s">
        <v>521</v>
      </c>
      <c r="C1068" s="298" t="s">
        <v>14</v>
      </c>
      <c r="D1068" s="298">
        <v>12</v>
      </c>
      <c r="E1068" s="283"/>
      <c r="F1068" s="283"/>
      <c r="G1068" s="283">
        <f>D1068*E1068</f>
        <v>0</v>
      </c>
      <c r="H1068" s="283">
        <f>D1068*F1068</f>
        <v>0</v>
      </c>
      <c r="I1068" s="334"/>
      <c r="J1068" s="334"/>
    </row>
    <row r="1069" spans="1:10" ht="15.75" thickBot="1" x14ac:dyDescent="0.3">
      <c r="A1069" s="295"/>
      <c r="B1069" s="24" t="s">
        <v>484</v>
      </c>
      <c r="C1069" s="299"/>
      <c r="D1069" s="299"/>
      <c r="E1069" s="284"/>
      <c r="F1069" s="284"/>
      <c r="G1069" s="284"/>
      <c r="H1069" s="284"/>
      <c r="I1069" s="336"/>
      <c r="J1069" s="336"/>
    </row>
    <row r="1070" spans="1:10" ht="16.5" thickBot="1" x14ac:dyDescent="0.3">
      <c r="A1070" s="309" t="s">
        <v>582</v>
      </c>
      <c r="B1070" s="310"/>
      <c r="C1070" s="310"/>
      <c r="D1070" s="310"/>
      <c r="E1070" s="311"/>
      <c r="F1070" s="288">
        <f>SUM(G943:G1069)</f>
        <v>0</v>
      </c>
      <c r="G1070" s="289"/>
      <c r="H1070" s="290"/>
      <c r="I1070" s="6"/>
      <c r="J1070" s="6"/>
    </row>
    <row r="1071" spans="1:10" ht="16.5" thickBot="1" x14ac:dyDescent="0.3">
      <c r="A1071" s="309" t="s">
        <v>583</v>
      </c>
      <c r="B1071" s="310"/>
      <c r="C1071" s="310"/>
      <c r="D1071" s="310"/>
      <c r="E1071" s="311"/>
      <c r="F1071" s="288">
        <f>F1072-F1070</f>
        <v>0</v>
      </c>
      <c r="G1071" s="289"/>
      <c r="H1071" s="290"/>
      <c r="I1071" s="6"/>
      <c r="J1071" s="6"/>
    </row>
    <row r="1072" spans="1:10" ht="16.5" thickBot="1" x14ac:dyDescent="0.3">
      <c r="A1072" s="309" t="s">
        <v>584</v>
      </c>
      <c r="B1072" s="310"/>
      <c r="C1072" s="310"/>
      <c r="D1072" s="310"/>
      <c r="E1072" s="311"/>
      <c r="F1072" s="288">
        <f>SUM(H943:H1069)</f>
        <v>0</v>
      </c>
      <c r="G1072" s="289"/>
      <c r="H1072" s="290"/>
      <c r="I1072" s="6"/>
      <c r="J1072" s="6"/>
    </row>
    <row r="1073" spans="1:10" x14ac:dyDescent="0.25">
      <c r="A1073" s="21"/>
      <c r="B1073"/>
    </row>
    <row r="1074" spans="1:10" ht="18" x14ac:dyDescent="0.25">
      <c r="A1074" s="47" t="s">
        <v>585</v>
      </c>
      <c r="B1074"/>
    </row>
    <row r="1075" spans="1:10" ht="15.75" thickBot="1" x14ac:dyDescent="0.3">
      <c r="A1075" s="21"/>
      <c r="B1075"/>
    </row>
    <row r="1076" spans="1:10" ht="15.75" thickBot="1" x14ac:dyDescent="0.3">
      <c r="A1076" s="353"/>
      <c r="B1076" s="353"/>
      <c r="C1076" s="234"/>
      <c r="D1076" s="30"/>
      <c r="E1076" s="285" t="s">
        <v>0</v>
      </c>
      <c r="F1076" s="286"/>
      <c r="G1076" s="286"/>
      <c r="H1076" s="286"/>
      <c r="I1076" s="286"/>
      <c r="J1076" s="287"/>
    </row>
    <row r="1077" spans="1:10" ht="36" x14ac:dyDescent="0.25">
      <c r="A1077" s="294" t="s">
        <v>1</v>
      </c>
      <c r="B1077" s="300" t="s">
        <v>586</v>
      </c>
      <c r="C1077" s="300" t="s">
        <v>3</v>
      </c>
      <c r="D1077" s="300" t="s">
        <v>4480</v>
      </c>
      <c r="E1077" s="2" t="s">
        <v>4</v>
      </c>
      <c r="F1077" s="2" t="s">
        <v>4</v>
      </c>
      <c r="G1077" s="300" t="s">
        <v>4483</v>
      </c>
      <c r="H1077" s="300" t="s">
        <v>4484</v>
      </c>
      <c r="I1077" s="3" t="s">
        <v>5</v>
      </c>
      <c r="J1077" s="3" t="s">
        <v>7</v>
      </c>
    </row>
    <row r="1078" spans="1:10" ht="60.75" thickBot="1" x14ac:dyDescent="0.3">
      <c r="A1078" s="295"/>
      <c r="B1078" s="301"/>
      <c r="C1078" s="301"/>
      <c r="D1078" s="301"/>
      <c r="E1078" s="30" t="s">
        <v>4482</v>
      </c>
      <c r="F1078" s="30" t="s">
        <v>4481</v>
      </c>
      <c r="G1078" s="301"/>
      <c r="H1078" s="301"/>
      <c r="I1078" s="4" t="s">
        <v>6</v>
      </c>
      <c r="J1078" s="4" t="s">
        <v>6</v>
      </c>
    </row>
    <row r="1079" spans="1:10" x14ac:dyDescent="0.25">
      <c r="A1079" s="294" t="s">
        <v>587</v>
      </c>
      <c r="B1079" s="415" t="s">
        <v>588</v>
      </c>
      <c r="C1079" s="298"/>
      <c r="D1079" s="298"/>
      <c r="E1079" s="283"/>
      <c r="F1079" s="283"/>
      <c r="G1079" s="283"/>
      <c r="H1079" s="283"/>
      <c r="I1079" s="334"/>
      <c r="J1079" s="334"/>
    </row>
    <row r="1080" spans="1:10" x14ac:dyDescent="0.25">
      <c r="A1080" s="329"/>
      <c r="B1080" s="416"/>
      <c r="C1080" s="330"/>
      <c r="D1080" s="330"/>
      <c r="E1080" s="322"/>
      <c r="F1080" s="322"/>
      <c r="G1080" s="322"/>
      <c r="H1080" s="322"/>
      <c r="I1080" s="335"/>
      <c r="J1080" s="335"/>
    </row>
    <row r="1081" spans="1:10" ht="15.75" thickBot="1" x14ac:dyDescent="0.3">
      <c r="A1081" s="295"/>
      <c r="B1081" s="417"/>
      <c r="C1081" s="299"/>
      <c r="D1081" s="299"/>
      <c r="E1081" s="284"/>
      <c r="F1081" s="284"/>
      <c r="G1081" s="284"/>
      <c r="H1081" s="284"/>
      <c r="I1081" s="336"/>
      <c r="J1081" s="336"/>
    </row>
    <row r="1082" spans="1:10" ht="45" x14ac:dyDescent="0.25">
      <c r="A1082" s="294" t="s">
        <v>589</v>
      </c>
      <c r="B1082" s="5" t="s">
        <v>419</v>
      </c>
      <c r="C1082" s="298" t="s">
        <v>14</v>
      </c>
      <c r="D1082" s="298">
        <v>1</v>
      </c>
      <c r="E1082" s="283"/>
      <c r="F1082" s="283"/>
      <c r="G1082" s="283">
        <f>D1082*E1082</f>
        <v>0</v>
      </c>
      <c r="H1082" s="283">
        <f>D1082*F1082</f>
        <v>0</v>
      </c>
      <c r="I1082" s="344"/>
      <c r="J1082" s="344"/>
    </row>
    <row r="1083" spans="1:10" x14ac:dyDescent="0.25">
      <c r="A1083" s="329"/>
      <c r="B1083" s="26" t="s">
        <v>420</v>
      </c>
      <c r="C1083" s="330"/>
      <c r="D1083" s="330"/>
      <c r="E1083" s="322"/>
      <c r="F1083" s="322"/>
      <c r="G1083" s="322"/>
      <c r="H1083" s="322"/>
      <c r="I1083" s="345"/>
      <c r="J1083" s="345"/>
    </row>
    <row r="1084" spans="1:10" x14ac:dyDescent="0.25">
      <c r="A1084" s="329"/>
      <c r="B1084" s="26" t="s">
        <v>421</v>
      </c>
      <c r="C1084" s="330"/>
      <c r="D1084" s="330"/>
      <c r="E1084" s="322"/>
      <c r="F1084" s="322"/>
      <c r="G1084" s="322"/>
      <c r="H1084" s="322"/>
      <c r="I1084" s="345"/>
      <c r="J1084" s="345"/>
    </row>
    <row r="1085" spans="1:10" x14ac:dyDescent="0.25">
      <c r="A1085" s="329"/>
      <c r="B1085" s="26" t="s">
        <v>422</v>
      </c>
      <c r="C1085" s="330"/>
      <c r="D1085" s="330"/>
      <c r="E1085" s="322"/>
      <c r="F1085" s="322"/>
      <c r="G1085" s="322"/>
      <c r="H1085" s="322"/>
      <c r="I1085" s="345"/>
      <c r="J1085" s="345"/>
    </row>
    <row r="1086" spans="1:10" x14ac:dyDescent="0.25">
      <c r="A1086" s="329"/>
      <c r="B1086" s="26" t="s">
        <v>423</v>
      </c>
      <c r="C1086" s="330"/>
      <c r="D1086" s="330"/>
      <c r="E1086" s="322"/>
      <c r="F1086" s="322"/>
      <c r="G1086" s="322"/>
      <c r="H1086" s="322"/>
      <c r="I1086" s="345"/>
      <c r="J1086" s="345"/>
    </row>
    <row r="1087" spans="1:10" x14ac:dyDescent="0.25">
      <c r="A1087" s="329"/>
      <c r="B1087" s="26" t="s">
        <v>424</v>
      </c>
      <c r="C1087" s="330"/>
      <c r="D1087" s="330"/>
      <c r="E1087" s="322"/>
      <c r="F1087" s="322"/>
      <c r="G1087" s="322"/>
      <c r="H1087" s="322"/>
      <c r="I1087" s="345"/>
      <c r="J1087" s="345"/>
    </row>
    <row r="1088" spans="1:10" x14ac:dyDescent="0.25">
      <c r="A1088" s="329"/>
      <c r="B1088" s="26" t="s">
        <v>425</v>
      </c>
      <c r="C1088" s="330"/>
      <c r="D1088" s="330"/>
      <c r="E1088" s="322"/>
      <c r="F1088" s="322"/>
      <c r="G1088" s="322"/>
      <c r="H1088" s="322"/>
      <c r="I1088" s="345"/>
      <c r="J1088" s="345"/>
    </row>
    <row r="1089" spans="1:10" x14ac:dyDescent="0.25">
      <c r="A1089" s="329"/>
      <c r="B1089" s="26" t="s">
        <v>426</v>
      </c>
      <c r="C1089" s="330"/>
      <c r="D1089" s="330"/>
      <c r="E1089" s="322"/>
      <c r="F1089" s="322"/>
      <c r="G1089" s="322"/>
      <c r="H1089" s="322"/>
      <c r="I1089" s="345"/>
      <c r="J1089" s="345"/>
    </row>
    <row r="1090" spans="1:10" x14ac:dyDescent="0.25">
      <c r="A1090" s="329"/>
      <c r="B1090" s="26" t="s">
        <v>427</v>
      </c>
      <c r="C1090" s="330"/>
      <c r="D1090" s="330"/>
      <c r="E1090" s="322"/>
      <c r="F1090" s="322"/>
      <c r="G1090" s="322"/>
      <c r="H1090" s="322"/>
      <c r="I1090" s="345"/>
      <c r="J1090" s="345"/>
    </row>
    <row r="1091" spans="1:10" x14ac:dyDescent="0.25">
      <c r="A1091" s="329"/>
      <c r="B1091" s="5" t="s">
        <v>428</v>
      </c>
      <c r="C1091" s="330"/>
      <c r="D1091" s="330"/>
      <c r="E1091" s="322"/>
      <c r="F1091" s="322"/>
      <c r="G1091" s="322"/>
      <c r="H1091" s="322"/>
      <c r="I1091" s="345"/>
      <c r="J1091" s="345"/>
    </row>
    <row r="1092" spans="1:10" x14ac:dyDescent="0.25">
      <c r="A1092" s="329"/>
      <c r="B1092" s="27" t="s">
        <v>429</v>
      </c>
      <c r="C1092" s="330"/>
      <c r="D1092" s="330"/>
      <c r="E1092" s="322"/>
      <c r="F1092" s="322"/>
      <c r="G1092" s="322"/>
      <c r="H1092" s="322"/>
      <c r="I1092" s="345"/>
      <c r="J1092" s="345"/>
    </row>
    <row r="1093" spans="1:10" ht="28.5" x14ac:dyDescent="0.25">
      <c r="A1093" s="329"/>
      <c r="B1093" s="27" t="s">
        <v>430</v>
      </c>
      <c r="C1093" s="330"/>
      <c r="D1093" s="330"/>
      <c r="E1093" s="322"/>
      <c r="F1093" s="322"/>
      <c r="G1093" s="322"/>
      <c r="H1093" s="322"/>
      <c r="I1093" s="345"/>
      <c r="J1093" s="345"/>
    </row>
    <row r="1094" spans="1:10" ht="15.75" thickBot="1" x14ac:dyDescent="0.3">
      <c r="A1094" s="295"/>
      <c r="B1094" s="24" t="s">
        <v>431</v>
      </c>
      <c r="C1094" s="299"/>
      <c r="D1094" s="299"/>
      <c r="E1094" s="284"/>
      <c r="F1094" s="284"/>
      <c r="G1094" s="284"/>
      <c r="H1094" s="284"/>
      <c r="I1094" s="346"/>
      <c r="J1094" s="346"/>
    </row>
    <row r="1095" spans="1:10" ht="45" x14ac:dyDescent="0.25">
      <c r="A1095" s="294" t="s">
        <v>590</v>
      </c>
      <c r="B1095" s="5" t="s">
        <v>433</v>
      </c>
      <c r="C1095" s="298" t="s">
        <v>14</v>
      </c>
      <c r="D1095" s="298">
        <v>2</v>
      </c>
      <c r="E1095" s="283"/>
      <c r="F1095" s="283"/>
      <c r="G1095" s="283">
        <f>D1095*E1095</f>
        <v>0</v>
      </c>
      <c r="H1095" s="283">
        <f>D1095*F1095</f>
        <v>0</v>
      </c>
      <c r="I1095" s="344"/>
      <c r="J1095" s="344"/>
    </row>
    <row r="1096" spans="1:10" x14ac:dyDescent="0.25">
      <c r="A1096" s="329"/>
      <c r="B1096" s="26" t="s">
        <v>420</v>
      </c>
      <c r="C1096" s="330"/>
      <c r="D1096" s="330"/>
      <c r="E1096" s="322"/>
      <c r="F1096" s="322"/>
      <c r="G1096" s="322"/>
      <c r="H1096" s="322"/>
      <c r="I1096" s="345"/>
      <c r="J1096" s="345"/>
    </row>
    <row r="1097" spans="1:10" x14ac:dyDescent="0.25">
      <c r="A1097" s="329"/>
      <c r="B1097" s="26" t="s">
        <v>421</v>
      </c>
      <c r="C1097" s="330"/>
      <c r="D1097" s="330"/>
      <c r="E1097" s="322"/>
      <c r="F1097" s="322"/>
      <c r="G1097" s="322"/>
      <c r="H1097" s="322"/>
      <c r="I1097" s="345"/>
      <c r="J1097" s="345"/>
    </row>
    <row r="1098" spans="1:10" x14ac:dyDescent="0.25">
      <c r="A1098" s="329"/>
      <c r="B1098" s="26" t="s">
        <v>434</v>
      </c>
      <c r="C1098" s="330"/>
      <c r="D1098" s="330"/>
      <c r="E1098" s="322"/>
      <c r="F1098" s="322"/>
      <c r="G1098" s="322"/>
      <c r="H1098" s="322"/>
      <c r="I1098" s="345"/>
      <c r="J1098" s="345"/>
    </row>
    <row r="1099" spans="1:10" x14ac:dyDescent="0.25">
      <c r="A1099" s="329"/>
      <c r="B1099" s="26" t="s">
        <v>435</v>
      </c>
      <c r="C1099" s="330"/>
      <c r="D1099" s="330"/>
      <c r="E1099" s="322"/>
      <c r="F1099" s="322"/>
      <c r="G1099" s="322"/>
      <c r="H1099" s="322"/>
      <c r="I1099" s="345"/>
      <c r="J1099" s="345"/>
    </row>
    <row r="1100" spans="1:10" x14ac:dyDescent="0.25">
      <c r="A1100" s="329"/>
      <c r="B1100" s="26" t="s">
        <v>436</v>
      </c>
      <c r="C1100" s="330"/>
      <c r="D1100" s="330"/>
      <c r="E1100" s="322"/>
      <c r="F1100" s="322"/>
      <c r="G1100" s="322"/>
      <c r="H1100" s="322"/>
      <c r="I1100" s="345"/>
      <c r="J1100" s="345"/>
    </row>
    <row r="1101" spans="1:10" x14ac:dyDescent="0.25">
      <c r="A1101" s="329"/>
      <c r="B1101" s="26" t="s">
        <v>437</v>
      </c>
      <c r="C1101" s="330"/>
      <c r="D1101" s="330"/>
      <c r="E1101" s="322"/>
      <c r="F1101" s="322"/>
      <c r="G1101" s="322"/>
      <c r="H1101" s="322"/>
      <c r="I1101" s="345"/>
      <c r="J1101" s="345"/>
    </row>
    <row r="1102" spans="1:10" x14ac:dyDescent="0.25">
      <c r="A1102" s="329"/>
      <c r="B1102" s="26" t="s">
        <v>438</v>
      </c>
      <c r="C1102" s="330"/>
      <c r="D1102" s="330"/>
      <c r="E1102" s="322"/>
      <c r="F1102" s="322"/>
      <c r="G1102" s="322"/>
      <c r="H1102" s="322"/>
      <c r="I1102" s="345"/>
      <c r="J1102" s="345"/>
    </row>
    <row r="1103" spans="1:10" x14ac:dyDescent="0.25">
      <c r="A1103" s="329"/>
      <c r="B1103" s="26" t="s">
        <v>439</v>
      </c>
      <c r="C1103" s="330"/>
      <c r="D1103" s="330"/>
      <c r="E1103" s="322"/>
      <c r="F1103" s="322"/>
      <c r="G1103" s="322"/>
      <c r="H1103" s="322"/>
      <c r="I1103" s="345"/>
      <c r="J1103" s="345"/>
    </row>
    <row r="1104" spans="1:10" x14ac:dyDescent="0.25">
      <c r="A1104" s="329"/>
      <c r="B1104" s="26" t="s">
        <v>440</v>
      </c>
      <c r="C1104" s="330"/>
      <c r="D1104" s="330"/>
      <c r="E1104" s="322"/>
      <c r="F1104" s="322"/>
      <c r="G1104" s="322"/>
      <c r="H1104" s="322"/>
      <c r="I1104" s="345"/>
      <c r="J1104" s="345"/>
    </row>
    <row r="1105" spans="1:10" x14ac:dyDescent="0.25">
      <c r="A1105" s="329"/>
      <c r="B1105" s="27" t="s">
        <v>429</v>
      </c>
      <c r="C1105" s="330"/>
      <c r="D1105" s="330"/>
      <c r="E1105" s="322"/>
      <c r="F1105" s="322"/>
      <c r="G1105" s="322"/>
      <c r="H1105" s="322"/>
      <c r="I1105" s="345"/>
      <c r="J1105" s="345"/>
    </row>
    <row r="1106" spans="1:10" ht="42.75" x14ac:dyDescent="0.25">
      <c r="A1106" s="329"/>
      <c r="B1106" s="27" t="s">
        <v>530</v>
      </c>
      <c r="C1106" s="330"/>
      <c r="D1106" s="330"/>
      <c r="E1106" s="322"/>
      <c r="F1106" s="322"/>
      <c r="G1106" s="322"/>
      <c r="H1106" s="322"/>
      <c r="I1106" s="345"/>
      <c r="J1106" s="345"/>
    </row>
    <row r="1107" spans="1:10" ht="15.75" thickBot="1" x14ac:dyDescent="0.3">
      <c r="A1107" s="295"/>
      <c r="B1107" s="24" t="s">
        <v>431</v>
      </c>
      <c r="C1107" s="299"/>
      <c r="D1107" s="299"/>
      <c r="E1107" s="284"/>
      <c r="F1107" s="284"/>
      <c r="G1107" s="284"/>
      <c r="H1107" s="284"/>
      <c r="I1107" s="346"/>
      <c r="J1107" s="346"/>
    </row>
    <row r="1108" spans="1:10" ht="45" x14ac:dyDescent="0.25">
      <c r="A1108" s="294" t="s">
        <v>591</v>
      </c>
      <c r="B1108" s="5" t="s">
        <v>443</v>
      </c>
      <c r="C1108" s="298" t="s">
        <v>14</v>
      </c>
      <c r="D1108" s="298">
        <v>1</v>
      </c>
      <c r="E1108" s="283"/>
      <c r="F1108" s="283"/>
      <c r="G1108" s="283">
        <f>D1108*E1108</f>
        <v>0</v>
      </c>
      <c r="H1108" s="283">
        <f>D1108*F1108</f>
        <v>0</v>
      </c>
      <c r="I1108" s="344"/>
      <c r="J1108" s="344"/>
    </row>
    <row r="1109" spans="1:10" x14ac:dyDescent="0.25">
      <c r="A1109" s="329"/>
      <c r="B1109" s="26" t="s">
        <v>420</v>
      </c>
      <c r="C1109" s="330"/>
      <c r="D1109" s="330"/>
      <c r="E1109" s="322"/>
      <c r="F1109" s="322"/>
      <c r="G1109" s="322"/>
      <c r="H1109" s="322"/>
      <c r="I1109" s="345"/>
      <c r="J1109" s="345"/>
    </row>
    <row r="1110" spans="1:10" x14ac:dyDescent="0.25">
      <c r="A1110" s="329"/>
      <c r="B1110" s="26" t="s">
        <v>421</v>
      </c>
      <c r="C1110" s="330"/>
      <c r="D1110" s="330"/>
      <c r="E1110" s="322"/>
      <c r="F1110" s="322"/>
      <c r="G1110" s="322"/>
      <c r="H1110" s="322"/>
      <c r="I1110" s="345"/>
      <c r="J1110" s="345"/>
    </row>
    <row r="1111" spans="1:10" x14ac:dyDescent="0.25">
      <c r="A1111" s="329"/>
      <c r="B1111" s="26" t="s">
        <v>434</v>
      </c>
      <c r="C1111" s="330"/>
      <c r="D1111" s="330"/>
      <c r="E1111" s="322"/>
      <c r="F1111" s="322"/>
      <c r="G1111" s="322"/>
      <c r="H1111" s="322"/>
      <c r="I1111" s="345"/>
      <c r="J1111" s="345"/>
    </row>
    <row r="1112" spans="1:10" x14ac:dyDescent="0.25">
      <c r="A1112" s="329"/>
      <c r="B1112" s="26" t="s">
        <v>435</v>
      </c>
      <c r="C1112" s="330"/>
      <c r="D1112" s="330"/>
      <c r="E1112" s="322"/>
      <c r="F1112" s="322"/>
      <c r="G1112" s="322"/>
      <c r="H1112" s="322"/>
      <c r="I1112" s="345"/>
      <c r="J1112" s="345"/>
    </row>
    <row r="1113" spans="1:10" x14ac:dyDescent="0.25">
      <c r="A1113" s="329"/>
      <c r="B1113" s="26" t="s">
        <v>436</v>
      </c>
      <c r="C1113" s="330"/>
      <c r="D1113" s="330"/>
      <c r="E1113" s="322"/>
      <c r="F1113" s="322"/>
      <c r="G1113" s="322"/>
      <c r="H1113" s="322"/>
      <c r="I1113" s="345"/>
      <c r="J1113" s="345"/>
    </row>
    <row r="1114" spans="1:10" x14ac:dyDescent="0.25">
      <c r="A1114" s="329"/>
      <c r="B1114" s="26" t="s">
        <v>444</v>
      </c>
      <c r="C1114" s="330"/>
      <c r="D1114" s="330"/>
      <c r="E1114" s="322"/>
      <c r="F1114" s="322"/>
      <c r="G1114" s="322"/>
      <c r="H1114" s="322"/>
      <c r="I1114" s="345"/>
      <c r="J1114" s="345"/>
    </row>
    <row r="1115" spans="1:10" x14ac:dyDescent="0.25">
      <c r="A1115" s="329"/>
      <c r="B1115" s="26" t="s">
        <v>445</v>
      </c>
      <c r="C1115" s="330"/>
      <c r="D1115" s="330"/>
      <c r="E1115" s="322"/>
      <c r="F1115" s="322"/>
      <c r="G1115" s="322"/>
      <c r="H1115" s="322"/>
      <c r="I1115" s="345"/>
      <c r="J1115" s="345"/>
    </row>
    <row r="1116" spans="1:10" x14ac:dyDescent="0.25">
      <c r="A1116" s="329"/>
      <c r="B1116" s="26" t="s">
        <v>446</v>
      </c>
      <c r="C1116" s="330"/>
      <c r="D1116" s="330"/>
      <c r="E1116" s="322"/>
      <c r="F1116" s="322"/>
      <c r="G1116" s="322"/>
      <c r="H1116" s="322"/>
      <c r="I1116" s="345"/>
      <c r="J1116" s="345"/>
    </row>
    <row r="1117" spans="1:10" x14ac:dyDescent="0.25">
      <c r="A1117" s="329"/>
      <c r="B1117" s="26" t="s">
        <v>447</v>
      </c>
      <c r="C1117" s="330"/>
      <c r="D1117" s="330"/>
      <c r="E1117" s="322"/>
      <c r="F1117" s="322"/>
      <c r="G1117" s="322"/>
      <c r="H1117" s="322"/>
      <c r="I1117" s="345"/>
      <c r="J1117" s="345"/>
    </row>
    <row r="1118" spans="1:10" x14ac:dyDescent="0.25">
      <c r="A1118" s="329"/>
      <c r="B1118" s="26" t="s">
        <v>440</v>
      </c>
      <c r="C1118" s="330"/>
      <c r="D1118" s="330"/>
      <c r="E1118" s="322"/>
      <c r="F1118" s="322"/>
      <c r="G1118" s="322"/>
      <c r="H1118" s="322"/>
      <c r="I1118" s="345"/>
      <c r="J1118" s="345"/>
    </row>
    <row r="1119" spans="1:10" x14ac:dyDescent="0.25">
      <c r="A1119" s="329"/>
      <c r="B1119" s="27" t="s">
        <v>429</v>
      </c>
      <c r="C1119" s="330"/>
      <c r="D1119" s="330"/>
      <c r="E1119" s="322"/>
      <c r="F1119" s="322"/>
      <c r="G1119" s="322"/>
      <c r="H1119" s="322"/>
      <c r="I1119" s="345"/>
      <c r="J1119" s="345"/>
    </row>
    <row r="1120" spans="1:10" ht="42.75" x14ac:dyDescent="0.25">
      <c r="A1120" s="329"/>
      <c r="B1120" s="27" t="s">
        <v>448</v>
      </c>
      <c r="C1120" s="330"/>
      <c r="D1120" s="330"/>
      <c r="E1120" s="322"/>
      <c r="F1120" s="322"/>
      <c r="G1120" s="322"/>
      <c r="H1120" s="322"/>
      <c r="I1120" s="345"/>
      <c r="J1120" s="345"/>
    </row>
    <row r="1121" spans="1:10" ht="15.75" thickBot="1" x14ac:dyDescent="0.3">
      <c r="A1121" s="295"/>
      <c r="B1121" s="24" t="s">
        <v>431</v>
      </c>
      <c r="C1121" s="299"/>
      <c r="D1121" s="299"/>
      <c r="E1121" s="284"/>
      <c r="F1121" s="284"/>
      <c r="G1121" s="284"/>
      <c r="H1121" s="284"/>
      <c r="I1121" s="346"/>
      <c r="J1121" s="346"/>
    </row>
    <row r="1122" spans="1:10" ht="30" x14ac:dyDescent="0.25">
      <c r="A1122" s="294" t="s">
        <v>592</v>
      </c>
      <c r="B1122" s="5" t="s">
        <v>450</v>
      </c>
      <c r="C1122" s="298" t="s">
        <v>14</v>
      </c>
      <c r="D1122" s="298">
        <v>3</v>
      </c>
      <c r="E1122" s="283"/>
      <c r="F1122" s="283"/>
      <c r="G1122" s="283">
        <f>D1122*E1122</f>
        <v>0</v>
      </c>
      <c r="H1122" s="283">
        <f>D1122*F1122</f>
        <v>0</v>
      </c>
      <c r="I1122" s="344"/>
      <c r="J1122" s="344"/>
    </row>
    <row r="1123" spans="1:10" x14ac:dyDescent="0.25">
      <c r="A1123" s="329"/>
      <c r="B1123" s="26" t="s">
        <v>420</v>
      </c>
      <c r="C1123" s="330"/>
      <c r="D1123" s="330"/>
      <c r="E1123" s="322"/>
      <c r="F1123" s="322"/>
      <c r="G1123" s="322"/>
      <c r="H1123" s="322"/>
      <c r="I1123" s="345"/>
      <c r="J1123" s="345"/>
    </row>
    <row r="1124" spans="1:10" x14ac:dyDescent="0.25">
      <c r="A1124" s="329"/>
      <c r="B1124" s="26" t="s">
        <v>421</v>
      </c>
      <c r="C1124" s="330"/>
      <c r="D1124" s="330"/>
      <c r="E1124" s="322"/>
      <c r="F1124" s="322"/>
      <c r="G1124" s="322"/>
      <c r="H1124" s="322"/>
      <c r="I1124" s="345"/>
      <c r="J1124" s="345"/>
    </row>
    <row r="1125" spans="1:10" ht="17.25" x14ac:dyDescent="0.25">
      <c r="A1125" s="329"/>
      <c r="B1125" s="26" t="s">
        <v>451</v>
      </c>
      <c r="C1125" s="330"/>
      <c r="D1125" s="330"/>
      <c r="E1125" s="322"/>
      <c r="F1125" s="322"/>
      <c r="G1125" s="322"/>
      <c r="H1125" s="322"/>
      <c r="I1125" s="345"/>
      <c r="J1125" s="345"/>
    </row>
    <row r="1126" spans="1:10" ht="17.25" x14ac:dyDescent="0.25">
      <c r="A1126" s="329"/>
      <c r="B1126" s="26" t="s">
        <v>452</v>
      </c>
      <c r="C1126" s="330"/>
      <c r="D1126" s="330"/>
      <c r="E1126" s="322"/>
      <c r="F1126" s="322"/>
      <c r="G1126" s="322"/>
      <c r="H1126" s="322"/>
      <c r="I1126" s="345"/>
      <c r="J1126" s="345"/>
    </row>
    <row r="1127" spans="1:10" x14ac:dyDescent="0.25">
      <c r="A1127" s="329"/>
      <c r="B1127" s="26" t="s">
        <v>453</v>
      </c>
      <c r="C1127" s="330"/>
      <c r="D1127" s="330"/>
      <c r="E1127" s="322"/>
      <c r="F1127" s="322"/>
      <c r="G1127" s="322"/>
      <c r="H1127" s="322"/>
      <c r="I1127" s="345"/>
      <c r="J1127" s="345"/>
    </row>
    <row r="1128" spans="1:10" x14ac:dyDescent="0.25">
      <c r="A1128" s="329"/>
      <c r="B1128" s="26" t="s">
        <v>454</v>
      </c>
      <c r="C1128" s="330"/>
      <c r="D1128" s="330"/>
      <c r="E1128" s="322"/>
      <c r="F1128" s="322"/>
      <c r="G1128" s="322"/>
      <c r="H1128" s="322"/>
      <c r="I1128" s="345"/>
      <c r="J1128" s="345"/>
    </row>
    <row r="1129" spans="1:10" x14ac:dyDescent="0.25">
      <c r="A1129" s="329"/>
      <c r="B1129" s="5" t="s">
        <v>455</v>
      </c>
      <c r="C1129" s="330"/>
      <c r="D1129" s="330"/>
      <c r="E1129" s="322"/>
      <c r="F1129" s="322"/>
      <c r="G1129" s="322"/>
      <c r="H1129" s="322"/>
      <c r="I1129" s="345"/>
      <c r="J1129" s="345"/>
    </row>
    <row r="1130" spans="1:10" x14ac:dyDescent="0.25">
      <c r="A1130" s="329"/>
      <c r="B1130" s="5" t="s">
        <v>456</v>
      </c>
      <c r="C1130" s="330"/>
      <c r="D1130" s="330"/>
      <c r="E1130" s="322"/>
      <c r="F1130" s="322"/>
      <c r="G1130" s="322"/>
      <c r="H1130" s="322"/>
      <c r="I1130" s="345"/>
      <c r="J1130" s="345"/>
    </row>
    <row r="1131" spans="1:10" x14ac:dyDescent="0.25">
      <c r="A1131" s="329"/>
      <c r="B1131" s="5" t="s">
        <v>457</v>
      </c>
      <c r="C1131" s="330"/>
      <c r="D1131" s="330"/>
      <c r="E1131" s="322"/>
      <c r="F1131" s="322"/>
      <c r="G1131" s="322"/>
      <c r="H1131" s="322"/>
      <c r="I1131" s="345"/>
      <c r="J1131" s="345"/>
    </row>
    <row r="1132" spans="1:10" ht="15.75" x14ac:dyDescent="0.25">
      <c r="A1132" s="329"/>
      <c r="B1132" s="26" t="s">
        <v>458</v>
      </c>
      <c r="C1132" s="330"/>
      <c r="D1132" s="330"/>
      <c r="E1132" s="322"/>
      <c r="F1132" s="322"/>
      <c r="G1132" s="322"/>
      <c r="H1132" s="322"/>
      <c r="I1132" s="345"/>
      <c r="J1132" s="345"/>
    </row>
    <row r="1133" spans="1:10" x14ac:dyDescent="0.25">
      <c r="A1133" s="329"/>
      <c r="B1133" s="26" t="s">
        <v>459</v>
      </c>
      <c r="C1133" s="330"/>
      <c r="D1133" s="330"/>
      <c r="E1133" s="322"/>
      <c r="F1133" s="322"/>
      <c r="G1133" s="322"/>
      <c r="H1133" s="322"/>
      <c r="I1133" s="345"/>
      <c r="J1133" s="345"/>
    </row>
    <row r="1134" spans="1:10" x14ac:dyDescent="0.25">
      <c r="A1134" s="329"/>
      <c r="B1134" s="26" t="s">
        <v>460</v>
      </c>
      <c r="C1134" s="330"/>
      <c r="D1134" s="330"/>
      <c r="E1134" s="322"/>
      <c r="F1134" s="322"/>
      <c r="G1134" s="322"/>
      <c r="H1134" s="322"/>
      <c r="I1134" s="345"/>
      <c r="J1134" s="345"/>
    </row>
    <row r="1135" spans="1:10" x14ac:dyDescent="0.25">
      <c r="A1135" s="329"/>
      <c r="B1135" s="27" t="s">
        <v>461</v>
      </c>
      <c r="C1135" s="330"/>
      <c r="D1135" s="330"/>
      <c r="E1135" s="322"/>
      <c r="F1135" s="322"/>
      <c r="G1135" s="322"/>
      <c r="H1135" s="322"/>
      <c r="I1135" s="345"/>
      <c r="J1135" s="345"/>
    </row>
    <row r="1136" spans="1:10" ht="42.75" x14ac:dyDescent="0.25">
      <c r="A1136" s="329"/>
      <c r="B1136" s="27" t="s">
        <v>462</v>
      </c>
      <c r="C1136" s="330"/>
      <c r="D1136" s="330"/>
      <c r="E1136" s="322"/>
      <c r="F1136" s="322"/>
      <c r="G1136" s="322"/>
      <c r="H1136" s="322"/>
      <c r="I1136" s="345"/>
      <c r="J1136" s="345"/>
    </row>
    <row r="1137" spans="1:10" ht="15.75" thickBot="1" x14ac:dyDescent="0.3">
      <c r="A1137" s="295"/>
      <c r="B1137" s="24" t="s">
        <v>431</v>
      </c>
      <c r="C1137" s="299"/>
      <c r="D1137" s="299"/>
      <c r="E1137" s="284"/>
      <c r="F1137" s="284"/>
      <c r="G1137" s="284"/>
      <c r="H1137" s="284"/>
      <c r="I1137" s="346"/>
      <c r="J1137" s="346"/>
    </row>
    <row r="1138" spans="1:10" ht="30" x14ac:dyDescent="0.25">
      <c r="A1138" s="294" t="s">
        <v>593</v>
      </c>
      <c r="B1138" s="5" t="s">
        <v>464</v>
      </c>
      <c r="C1138" s="298" t="s">
        <v>14</v>
      </c>
      <c r="D1138" s="298">
        <v>3</v>
      </c>
      <c r="E1138" s="283"/>
      <c r="F1138" s="283"/>
      <c r="G1138" s="283">
        <f>D1138*E1138</f>
        <v>0</v>
      </c>
      <c r="H1138" s="283">
        <f>D1138*F1138</f>
        <v>0</v>
      </c>
      <c r="I1138" s="344"/>
      <c r="J1138" s="344"/>
    </row>
    <row r="1139" spans="1:10" x14ac:dyDescent="0.25">
      <c r="A1139" s="329"/>
      <c r="B1139" s="26" t="s">
        <v>420</v>
      </c>
      <c r="C1139" s="330"/>
      <c r="D1139" s="330"/>
      <c r="E1139" s="322"/>
      <c r="F1139" s="322"/>
      <c r="G1139" s="322"/>
      <c r="H1139" s="322"/>
      <c r="I1139" s="345"/>
      <c r="J1139" s="345"/>
    </row>
    <row r="1140" spans="1:10" x14ac:dyDescent="0.25">
      <c r="A1140" s="329"/>
      <c r="B1140" s="26" t="s">
        <v>421</v>
      </c>
      <c r="C1140" s="330"/>
      <c r="D1140" s="330"/>
      <c r="E1140" s="322"/>
      <c r="F1140" s="322"/>
      <c r="G1140" s="322"/>
      <c r="H1140" s="322"/>
      <c r="I1140" s="345"/>
      <c r="J1140" s="345"/>
    </row>
    <row r="1141" spans="1:10" x14ac:dyDescent="0.25">
      <c r="A1141" s="329"/>
      <c r="B1141" s="26" t="s">
        <v>465</v>
      </c>
      <c r="C1141" s="330"/>
      <c r="D1141" s="330"/>
      <c r="E1141" s="322"/>
      <c r="F1141" s="322"/>
      <c r="G1141" s="322"/>
      <c r="H1141" s="322"/>
      <c r="I1141" s="345"/>
      <c r="J1141" s="345"/>
    </row>
    <row r="1142" spans="1:10" x14ac:dyDescent="0.25">
      <c r="A1142" s="329"/>
      <c r="B1142" s="26" t="s">
        <v>466</v>
      </c>
      <c r="C1142" s="330"/>
      <c r="D1142" s="330"/>
      <c r="E1142" s="322"/>
      <c r="F1142" s="322"/>
      <c r="G1142" s="322"/>
      <c r="H1142" s="322"/>
      <c r="I1142" s="345"/>
      <c r="J1142" s="345"/>
    </row>
    <row r="1143" spans="1:10" x14ac:dyDescent="0.25">
      <c r="A1143" s="329"/>
      <c r="B1143" s="26" t="s">
        <v>467</v>
      </c>
      <c r="C1143" s="330"/>
      <c r="D1143" s="330"/>
      <c r="E1143" s="322"/>
      <c r="F1143" s="322"/>
      <c r="G1143" s="322"/>
      <c r="H1143" s="322"/>
      <c r="I1143" s="345"/>
      <c r="J1143" s="345"/>
    </row>
    <row r="1144" spans="1:10" x14ac:dyDescent="0.25">
      <c r="A1144" s="329"/>
      <c r="B1144" s="26" t="s">
        <v>468</v>
      </c>
      <c r="C1144" s="330"/>
      <c r="D1144" s="330"/>
      <c r="E1144" s="322"/>
      <c r="F1144" s="322"/>
      <c r="G1144" s="322"/>
      <c r="H1144" s="322"/>
      <c r="I1144" s="345"/>
      <c r="J1144" s="345"/>
    </row>
    <row r="1145" spans="1:10" x14ac:dyDescent="0.25">
      <c r="A1145" s="329"/>
      <c r="B1145" s="5" t="s">
        <v>469</v>
      </c>
      <c r="C1145" s="330"/>
      <c r="D1145" s="330"/>
      <c r="E1145" s="322"/>
      <c r="F1145" s="322"/>
      <c r="G1145" s="322"/>
      <c r="H1145" s="322"/>
      <c r="I1145" s="345"/>
      <c r="J1145" s="345"/>
    </row>
    <row r="1146" spans="1:10" x14ac:dyDescent="0.25">
      <c r="A1146" s="329"/>
      <c r="B1146" s="5" t="s">
        <v>470</v>
      </c>
      <c r="C1146" s="330"/>
      <c r="D1146" s="330"/>
      <c r="E1146" s="322"/>
      <c r="F1146" s="322"/>
      <c r="G1146" s="322"/>
      <c r="H1146" s="322"/>
      <c r="I1146" s="345"/>
      <c r="J1146" s="345"/>
    </row>
    <row r="1147" spans="1:10" ht="15.75" x14ac:dyDescent="0.25">
      <c r="A1147" s="329"/>
      <c r="B1147" s="26" t="s">
        <v>471</v>
      </c>
      <c r="C1147" s="330"/>
      <c r="D1147" s="330"/>
      <c r="E1147" s="322"/>
      <c r="F1147" s="322"/>
      <c r="G1147" s="322"/>
      <c r="H1147" s="322"/>
      <c r="I1147" s="345"/>
      <c r="J1147" s="345"/>
    </row>
    <row r="1148" spans="1:10" x14ac:dyDescent="0.25">
      <c r="A1148" s="329"/>
      <c r="B1148" s="26" t="s">
        <v>459</v>
      </c>
      <c r="C1148" s="330"/>
      <c r="D1148" s="330"/>
      <c r="E1148" s="322"/>
      <c r="F1148" s="322"/>
      <c r="G1148" s="322"/>
      <c r="H1148" s="322"/>
      <c r="I1148" s="345"/>
      <c r="J1148" s="345"/>
    </row>
    <row r="1149" spans="1:10" x14ac:dyDescent="0.25">
      <c r="A1149" s="329"/>
      <c r="B1149" s="26" t="s">
        <v>472</v>
      </c>
      <c r="C1149" s="330"/>
      <c r="D1149" s="330"/>
      <c r="E1149" s="322"/>
      <c r="F1149" s="322"/>
      <c r="G1149" s="322"/>
      <c r="H1149" s="322"/>
      <c r="I1149" s="345"/>
      <c r="J1149" s="345"/>
    </row>
    <row r="1150" spans="1:10" x14ac:dyDescent="0.25">
      <c r="A1150" s="329"/>
      <c r="B1150" s="27" t="s">
        <v>461</v>
      </c>
      <c r="C1150" s="330"/>
      <c r="D1150" s="330"/>
      <c r="E1150" s="322"/>
      <c r="F1150" s="322"/>
      <c r="G1150" s="322"/>
      <c r="H1150" s="322"/>
      <c r="I1150" s="345"/>
      <c r="J1150" s="345"/>
    </row>
    <row r="1151" spans="1:10" ht="42.75" x14ac:dyDescent="0.25">
      <c r="A1151" s="329"/>
      <c r="B1151" s="27" t="s">
        <v>473</v>
      </c>
      <c r="C1151" s="330"/>
      <c r="D1151" s="330"/>
      <c r="E1151" s="322"/>
      <c r="F1151" s="322"/>
      <c r="G1151" s="322"/>
      <c r="H1151" s="322"/>
      <c r="I1151" s="345"/>
      <c r="J1151" s="345"/>
    </row>
    <row r="1152" spans="1:10" ht="15.75" thickBot="1" x14ac:dyDescent="0.3">
      <c r="A1152" s="295"/>
      <c r="B1152" s="24" t="s">
        <v>431</v>
      </c>
      <c r="C1152" s="299"/>
      <c r="D1152" s="299"/>
      <c r="E1152" s="284"/>
      <c r="F1152" s="284"/>
      <c r="G1152" s="284"/>
      <c r="H1152" s="284"/>
      <c r="I1152" s="346"/>
      <c r="J1152" s="346"/>
    </row>
    <row r="1153" spans="1:10" ht="30" x14ac:dyDescent="0.25">
      <c r="A1153" s="294" t="s">
        <v>594</v>
      </c>
      <c r="B1153" s="5" t="s">
        <v>475</v>
      </c>
      <c r="C1153" s="298" t="s">
        <v>14</v>
      </c>
      <c r="D1153" s="298">
        <v>1</v>
      </c>
      <c r="E1153" s="283"/>
      <c r="F1153" s="283"/>
      <c r="G1153" s="283">
        <f>D1153*E1153</f>
        <v>0</v>
      </c>
      <c r="H1153" s="283">
        <f>D1153*F1153</f>
        <v>0</v>
      </c>
      <c r="I1153" s="344"/>
      <c r="J1153" s="344"/>
    </row>
    <row r="1154" spans="1:10" x14ac:dyDescent="0.25">
      <c r="A1154" s="329"/>
      <c r="B1154" s="26" t="s">
        <v>476</v>
      </c>
      <c r="C1154" s="330"/>
      <c r="D1154" s="330"/>
      <c r="E1154" s="322"/>
      <c r="F1154" s="322"/>
      <c r="G1154" s="322"/>
      <c r="H1154" s="322"/>
      <c r="I1154" s="345"/>
      <c r="J1154" s="345"/>
    </row>
    <row r="1155" spans="1:10" x14ac:dyDescent="0.25">
      <c r="A1155" s="329"/>
      <c r="B1155" s="26" t="s">
        <v>477</v>
      </c>
      <c r="C1155" s="330"/>
      <c r="D1155" s="330"/>
      <c r="E1155" s="322"/>
      <c r="F1155" s="322"/>
      <c r="G1155" s="322"/>
      <c r="H1155" s="322"/>
      <c r="I1155" s="345"/>
      <c r="J1155" s="345"/>
    </row>
    <row r="1156" spans="1:10" x14ac:dyDescent="0.25">
      <c r="A1156" s="329"/>
      <c r="B1156" s="27" t="s">
        <v>478</v>
      </c>
      <c r="C1156" s="330"/>
      <c r="D1156" s="330"/>
      <c r="E1156" s="322"/>
      <c r="F1156" s="322"/>
      <c r="G1156" s="322"/>
      <c r="H1156" s="322"/>
      <c r="I1156" s="345"/>
      <c r="J1156" s="345"/>
    </row>
    <row r="1157" spans="1:10" x14ac:dyDescent="0.25">
      <c r="A1157" s="329"/>
      <c r="B1157" s="27" t="s">
        <v>595</v>
      </c>
      <c r="C1157" s="330"/>
      <c r="D1157" s="330"/>
      <c r="E1157" s="322"/>
      <c r="F1157" s="322"/>
      <c r="G1157" s="322"/>
      <c r="H1157" s="322"/>
      <c r="I1157" s="345"/>
      <c r="J1157" s="345"/>
    </row>
    <row r="1158" spans="1:10" ht="28.5" x14ac:dyDescent="0.25">
      <c r="A1158" s="329"/>
      <c r="B1158" s="27" t="s">
        <v>480</v>
      </c>
      <c r="C1158" s="330"/>
      <c r="D1158" s="330"/>
      <c r="E1158" s="322"/>
      <c r="F1158" s="322"/>
      <c r="G1158" s="322"/>
      <c r="H1158" s="322"/>
      <c r="I1158" s="345"/>
      <c r="J1158" s="345"/>
    </row>
    <row r="1159" spans="1:10" x14ac:dyDescent="0.25">
      <c r="A1159" s="329"/>
      <c r="B1159" s="27" t="s">
        <v>596</v>
      </c>
      <c r="C1159" s="330"/>
      <c r="D1159" s="330"/>
      <c r="E1159" s="322"/>
      <c r="F1159" s="322"/>
      <c r="G1159" s="322"/>
      <c r="H1159" s="322"/>
      <c r="I1159" s="345"/>
      <c r="J1159" s="345"/>
    </row>
    <row r="1160" spans="1:10" ht="15.75" thickBot="1" x14ac:dyDescent="0.3">
      <c r="A1160" s="295"/>
      <c r="B1160" s="24" t="s">
        <v>431</v>
      </c>
      <c r="C1160" s="299"/>
      <c r="D1160" s="299"/>
      <c r="E1160" s="284"/>
      <c r="F1160" s="284"/>
      <c r="G1160" s="284"/>
      <c r="H1160" s="284"/>
      <c r="I1160" s="346"/>
      <c r="J1160" s="346"/>
    </row>
    <row r="1161" spans="1:10" x14ac:dyDescent="0.25">
      <c r="A1161" s="294" t="s">
        <v>597</v>
      </c>
      <c r="B1161" s="5" t="s">
        <v>483</v>
      </c>
      <c r="C1161" s="298" t="s">
        <v>487</v>
      </c>
      <c r="D1161" s="379">
        <v>220</v>
      </c>
      <c r="E1161" s="283"/>
      <c r="F1161" s="283"/>
      <c r="G1161" s="283">
        <f>D1161*E1161</f>
        <v>0</v>
      </c>
      <c r="H1161" s="283">
        <f>D1161*F1161</f>
        <v>0</v>
      </c>
      <c r="I1161" s="334"/>
      <c r="J1161" s="334"/>
    </row>
    <row r="1162" spans="1:10" x14ac:dyDescent="0.25">
      <c r="A1162" s="329"/>
      <c r="B1162" s="27" t="s">
        <v>484</v>
      </c>
      <c r="C1162" s="330"/>
      <c r="D1162" s="392"/>
      <c r="E1162" s="322"/>
      <c r="F1162" s="322"/>
      <c r="G1162" s="322"/>
      <c r="H1162" s="322"/>
      <c r="I1162" s="335"/>
      <c r="J1162" s="335"/>
    </row>
    <row r="1163" spans="1:10" x14ac:dyDescent="0.25">
      <c r="A1163" s="329"/>
      <c r="B1163" s="27" t="s">
        <v>536</v>
      </c>
      <c r="C1163" s="330"/>
      <c r="D1163" s="392"/>
      <c r="E1163" s="322"/>
      <c r="F1163" s="322"/>
      <c r="G1163" s="322"/>
      <c r="H1163" s="322"/>
      <c r="I1163" s="335"/>
      <c r="J1163" s="335"/>
    </row>
    <row r="1164" spans="1:10" ht="15.75" thickBot="1" x14ac:dyDescent="0.3">
      <c r="A1164" s="295"/>
      <c r="B1164" s="24" t="s">
        <v>486</v>
      </c>
      <c r="C1164" s="299"/>
      <c r="D1164" s="380"/>
      <c r="E1164" s="284"/>
      <c r="F1164" s="284"/>
      <c r="G1164" s="284"/>
      <c r="H1164" s="284"/>
      <c r="I1164" s="336"/>
      <c r="J1164" s="336"/>
    </row>
    <row r="1165" spans="1:10" ht="33" x14ac:dyDescent="0.25">
      <c r="A1165" s="294" t="s">
        <v>598</v>
      </c>
      <c r="B1165" s="28" t="s">
        <v>489</v>
      </c>
      <c r="C1165" s="298" t="s">
        <v>14</v>
      </c>
      <c r="D1165" s="298">
        <v>3</v>
      </c>
      <c r="E1165" s="283"/>
      <c r="F1165" s="283"/>
      <c r="G1165" s="283">
        <f>D1165*E1165</f>
        <v>0</v>
      </c>
      <c r="H1165" s="283">
        <f>D1165*F1165</f>
        <v>0</v>
      </c>
      <c r="I1165" s="334"/>
      <c r="J1165" s="334"/>
    </row>
    <row r="1166" spans="1:10" x14ac:dyDescent="0.25">
      <c r="A1166" s="329"/>
      <c r="B1166" s="5" t="s">
        <v>490</v>
      </c>
      <c r="C1166" s="330"/>
      <c r="D1166" s="330"/>
      <c r="E1166" s="322"/>
      <c r="F1166" s="322"/>
      <c r="G1166" s="322"/>
      <c r="H1166" s="322"/>
      <c r="I1166" s="335"/>
      <c r="J1166" s="335"/>
    </row>
    <row r="1167" spans="1:10" x14ac:dyDescent="0.25">
      <c r="A1167" s="329"/>
      <c r="B1167" s="5" t="s">
        <v>491</v>
      </c>
      <c r="C1167" s="330"/>
      <c r="D1167" s="330"/>
      <c r="E1167" s="322"/>
      <c r="F1167" s="322"/>
      <c r="G1167" s="322"/>
      <c r="H1167" s="322"/>
      <c r="I1167" s="335"/>
      <c r="J1167" s="335"/>
    </row>
    <row r="1168" spans="1:10" x14ac:dyDescent="0.25">
      <c r="A1168" s="329"/>
      <c r="B1168" s="5" t="s">
        <v>492</v>
      </c>
      <c r="C1168" s="330"/>
      <c r="D1168" s="330"/>
      <c r="E1168" s="322"/>
      <c r="F1168" s="322"/>
      <c r="G1168" s="322"/>
      <c r="H1168" s="322"/>
      <c r="I1168" s="335"/>
      <c r="J1168" s="335"/>
    </row>
    <row r="1169" spans="1:10" x14ac:dyDescent="0.25">
      <c r="A1169" s="329"/>
      <c r="B1169" s="5" t="s">
        <v>493</v>
      </c>
      <c r="C1169" s="330"/>
      <c r="D1169" s="330"/>
      <c r="E1169" s="322"/>
      <c r="F1169" s="322"/>
      <c r="G1169" s="322"/>
      <c r="H1169" s="322"/>
      <c r="I1169" s="335"/>
      <c r="J1169" s="335"/>
    </row>
    <row r="1170" spans="1:10" x14ac:dyDescent="0.25">
      <c r="A1170" s="329"/>
      <c r="B1170" s="5" t="s">
        <v>494</v>
      </c>
      <c r="C1170" s="330"/>
      <c r="D1170" s="330"/>
      <c r="E1170" s="322"/>
      <c r="F1170" s="322"/>
      <c r="G1170" s="322"/>
      <c r="H1170" s="322"/>
      <c r="I1170" s="335"/>
      <c r="J1170" s="335"/>
    </row>
    <row r="1171" spans="1:10" x14ac:dyDescent="0.25">
      <c r="A1171" s="329"/>
      <c r="B1171" s="5" t="s">
        <v>495</v>
      </c>
      <c r="C1171" s="330"/>
      <c r="D1171" s="330"/>
      <c r="E1171" s="322"/>
      <c r="F1171" s="322"/>
      <c r="G1171" s="322"/>
      <c r="H1171" s="322"/>
      <c r="I1171" s="335"/>
      <c r="J1171" s="335"/>
    </row>
    <row r="1172" spans="1:10" x14ac:dyDescent="0.25">
      <c r="A1172" s="329"/>
      <c r="B1172" s="5" t="s">
        <v>496</v>
      </c>
      <c r="C1172" s="330"/>
      <c r="D1172" s="330"/>
      <c r="E1172" s="322"/>
      <c r="F1172" s="322"/>
      <c r="G1172" s="322"/>
      <c r="H1172" s="322"/>
      <c r="I1172" s="335"/>
      <c r="J1172" s="335"/>
    </row>
    <row r="1173" spans="1:10" ht="15.75" thickBot="1" x14ac:dyDescent="0.3">
      <c r="A1173" s="295"/>
      <c r="B1173" s="24" t="s">
        <v>484</v>
      </c>
      <c r="C1173" s="299"/>
      <c r="D1173" s="299"/>
      <c r="E1173" s="284"/>
      <c r="F1173" s="284"/>
      <c r="G1173" s="284"/>
      <c r="H1173" s="284"/>
      <c r="I1173" s="336"/>
      <c r="J1173" s="336"/>
    </row>
    <row r="1174" spans="1:10" ht="32.25" x14ac:dyDescent="0.25">
      <c r="A1174" s="294" t="s">
        <v>599</v>
      </c>
      <c r="B1174" s="28" t="s">
        <v>539</v>
      </c>
      <c r="C1174" s="298" t="s">
        <v>14</v>
      </c>
      <c r="D1174" s="298">
        <v>3</v>
      </c>
      <c r="E1174" s="283"/>
      <c r="F1174" s="283"/>
      <c r="G1174" s="283">
        <f>D1174*E1174</f>
        <v>0</v>
      </c>
      <c r="H1174" s="283">
        <f>D1174*F1174</f>
        <v>0</v>
      </c>
      <c r="I1174" s="334"/>
      <c r="J1174" s="334"/>
    </row>
    <row r="1175" spans="1:10" x14ac:dyDescent="0.25">
      <c r="A1175" s="329"/>
      <c r="B1175" s="5" t="s">
        <v>499</v>
      </c>
      <c r="C1175" s="330"/>
      <c r="D1175" s="330"/>
      <c r="E1175" s="322"/>
      <c r="F1175" s="322"/>
      <c r="G1175" s="322"/>
      <c r="H1175" s="322"/>
      <c r="I1175" s="335"/>
      <c r="J1175" s="335"/>
    </row>
    <row r="1176" spans="1:10" x14ac:dyDescent="0.25">
      <c r="A1176" s="329"/>
      <c r="B1176" s="5" t="s">
        <v>500</v>
      </c>
      <c r="C1176" s="330"/>
      <c r="D1176" s="330"/>
      <c r="E1176" s="322"/>
      <c r="F1176" s="322"/>
      <c r="G1176" s="322"/>
      <c r="H1176" s="322"/>
      <c r="I1176" s="335"/>
      <c r="J1176" s="335"/>
    </row>
    <row r="1177" spans="1:10" x14ac:dyDescent="0.25">
      <c r="A1177" s="329"/>
      <c r="B1177" s="5" t="s">
        <v>492</v>
      </c>
      <c r="C1177" s="330"/>
      <c r="D1177" s="330"/>
      <c r="E1177" s="322"/>
      <c r="F1177" s="322"/>
      <c r="G1177" s="322"/>
      <c r="H1177" s="322"/>
      <c r="I1177" s="335"/>
      <c r="J1177" s="335"/>
    </row>
    <row r="1178" spans="1:10" x14ac:dyDescent="0.25">
      <c r="A1178" s="329"/>
      <c r="B1178" s="5" t="s">
        <v>493</v>
      </c>
      <c r="C1178" s="330"/>
      <c r="D1178" s="330"/>
      <c r="E1178" s="322"/>
      <c r="F1178" s="322"/>
      <c r="G1178" s="322"/>
      <c r="H1178" s="322"/>
      <c r="I1178" s="335"/>
      <c r="J1178" s="335"/>
    </row>
    <row r="1179" spans="1:10" x14ac:dyDescent="0.25">
      <c r="A1179" s="329"/>
      <c r="B1179" s="5" t="s">
        <v>494</v>
      </c>
      <c r="C1179" s="330"/>
      <c r="D1179" s="330"/>
      <c r="E1179" s="322"/>
      <c r="F1179" s="322"/>
      <c r="G1179" s="322"/>
      <c r="H1179" s="322"/>
      <c r="I1179" s="335"/>
      <c r="J1179" s="335"/>
    </row>
    <row r="1180" spans="1:10" x14ac:dyDescent="0.25">
      <c r="A1180" s="329"/>
      <c r="B1180" s="28" t="s">
        <v>501</v>
      </c>
      <c r="C1180" s="330"/>
      <c r="D1180" s="330"/>
      <c r="E1180" s="322"/>
      <c r="F1180" s="322"/>
      <c r="G1180" s="322"/>
      <c r="H1180" s="322"/>
      <c r="I1180" s="335"/>
      <c r="J1180" s="335"/>
    </row>
    <row r="1181" spans="1:10" x14ac:dyDescent="0.25">
      <c r="A1181" s="329"/>
      <c r="B1181" s="5" t="s">
        <v>495</v>
      </c>
      <c r="C1181" s="330"/>
      <c r="D1181" s="330"/>
      <c r="E1181" s="322"/>
      <c r="F1181" s="322"/>
      <c r="G1181" s="322"/>
      <c r="H1181" s="322"/>
      <c r="I1181" s="335"/>
      <c r="J1181" s="335"/>
    </row>
    <row r="1182" spans="1:10" x14ac:dyDescent="0.25">
      <c r="A1182" s="329"/>
      <c r="B1182" s="5" t="s">
        <v>502</v>
      </c>
      <c r="C1182" s="330"/>
      <c r="D1182" s="330"/>
      <c r="E1182" s="322"/>
      <c r="F1182" s="322"/>
      <c r="G1182" s="322"/>
      <c r="H1182" s="322"/>
      <c r="I1182" s="335"/>
      <c r="J1182" s="335"/>
    </row>
    <row r="1183" spans="1:10" ht="15.75" thickBot="1" x14ac:dyDescent="0.3">
      <c r="A1183" s="295"/>
      <c r="B1183" s="24" t="s">
        <v>484</v>
      </c>
      <c r="C1183" s="299"/>
      <c r="D1183" s="299"/>
      <c r="E1183" s="284"/>
      <c r="F1183" s="284"/>
      <c r="G1183" s="284"/>
      <c r="H1183" s="284"/>
      <c r="I1183" s="336"/>
      <c r="J1183" s="336"/>
    </row>
    <row r="1184" spans="1:10" ht="32.25" x14ac:dyDescent="0.25">
      <c r="A1184" s="294" t="s">
        <v>600</v>
      </c>
      <c r="B1184" s="28" t="s">
        <v>504</v>
      </c>
      <c r="C1184" s="298" t="s">
        <v>14</v>
      </c>
      <c r="D1184" s="298">
        <v>3</v>
      </c>
      <c r="E1184" s="283"/>
      <c r="F1184" s="283"/>
      <c r="G1184" s="283">
        <f>D1184*E1184</f>
        <v>0</v>
      </c>
      <c r="H1184" s="283">
        <f>D1184*F1184</f>
        <v>0</v>
      </c>
      <c r="I1184" s="334"/>
      <c r="J1184" s="334"/>
    </row>
    <row r="1185" spans="1:10" x14ac:dyDescent="0.25">
      <c r="A1185" s="329"/>
      <c r="B1185" s="5" t="s">
        <v>499</v>
      </c>
      <c r="C1185" s="330"/>
      <c r="D1185" s="330"/>
      <c r="E1185" s="322"/>
      <c r="F1185" s="322"/>
      <c r="G1185" s="322"/>
      <c r="H1185" s="322"/>
      <c r="I1185" s="335"/>
      <c r="J1185" s="335"/>
    </row>
    <row r="1186" spans="1:10" x14ac:dyDescent="0.25">
      <c r="A1186" s="329"/>
      <c r="B1186" s="5" t="s">
        <v>500</v>
      </c>
      <c r="C1186" s="330"/>
      <c r="D1186" s="330"/>
      <c r="E1186" s="322"/>
      <c r="F1186" s="322"/>
      <c r="G1186" s="322"/>
      <c r="H1186" s="322"/>
      <c r="I1186" s="335"/>
      <c r="J1186" s="335"/>
    </row>
    <row r="1187" spans="1:10" x14ac:dyDescent="0.25">
      <c r="A1187" s="329"/>
      <c r="B1187" s="5" t="s">
        <v>492</v>
      </c>
      <c r="C1187" s="330"/>
      <c r="D1187" s="330"/>
      <c r="E1187" s="322"/>
      <c r="F1187" s="322"/>
      <c r="G1187" s="322"/>
      <c r="H1187" s="322"/>
      <c r="I1187" s="335"/>
      <c r="J1187" s="335"/>
    </row>
    <row r="1188" spans="1:10" x14ac:dyDescent="0.25">
      <c r="A1188" s="329"/>
      <c r="B1188" s="5" t="s">
        <v>493</v>
      </c>
      <c r="C1188" s="330"/>
      <c r="D1188" s="330"/>
      <c r="E1188" s="322"/>
      <c r="F1188" s="322"/>
      <c r="G1188" s="322"/>
      <c r="H1188" s="322"/>
      <c r="I1188" s="335"/>
      <c r="J1188" s="335"/>
    </row>
    <row r="1189" spans="1:10" x14ac:dyDescent="0.25">
      <c r="A1189" s="329"/>
      <c r="B1189" s="5" t="s">
        <v>494</v>
      </c>
      <c r="C1189" s="330"/>
      <c r="D1189" s="330"/>
      <c r="E1189" s="322"/>
      <c r="F1189" s="322"/>
      <c r="G1189" s="322"/>
      <c r="H1189" s="322"/>
      <c r="I1189" s="335"/>
      <c r="J1189" s="335"/>
    </row>
    <row r="1190" spans="1:10" x14ac:dyDescent="0.25">
      <c r="A1190" s="329"/>
      <c r="B1190" s="5" t="s">
        <v>495</v>
      </c>
      <c r="C1190" s="330"/>
      <c r="D1190" s="330"/>
      <c r="E1190" s="322"/>
      <c r="F1190" s="322"/>
      <c r="G1190" s="322"/>
      <c r="H1190" s="322"/>
      <c r="I1190" s="335"/>
      <c r="J1190" s="335"/>
    </row>
    <row r="1191" spans="1:10" x14ac:dyDescent="0.25">
      <c r="A1191" s="329"/>
      <c r="B1191" s="5" t="s">
        <v>502</v>
      </c>
      <c r="C1191" s="330"/>
      <c r="D1191" s="330"/>
      <c r="E1191" s="322"/>
      <c r="F1191" s="322"/>
      <c r="G1191" s="322"/>
      <c r="H1191" s="322"/>
      <c r="I1191" s="335"/>
      <c r="J1191" s="335"/>
    </row>
    <row r="1192" spans="1:10" ht="15.75" thickBot="1" x14ac:dyDescent="0.3">
      <c r="A1192" s="295"/>
      <c r="B1192" s="24" t="s">
        <v>484</v>
      </c>
      <c r="C1192" s="299"/>
      <c r="D1192" s="299"/>
      <c r="E1192" s="284"/>
      <c r="F1192" s="284"/>
      <c r="G1192" s="284"/>
      <c r="H1192" s="284"/>
      <c r="I1192" s="336"/>
      <c r="J1192" s="336"/>
    </row>
    <row r="1193" spans="1:10" ht="45" x14ac:dyDescent="0.25">
      <c r="A1193" s="294" t="s">
        <v>601</v>
      </c>
      <c r="B1193" s="5" t="s">
        <v>506</v>
      </c>
      <c r="C1193" s="298" t="s">
        <v>9</v>
      </c>
      <c r="D1193" s="298">
        <v>1</v>
      </c>
      <c r="E1193" s="283"/>
      <c r="F1193" s="283"/>
      <c r="G1193" s="283">
        <f>D1193*E1193</f>
        <v>0</v>
      </c>
      <c r="H1193" s="283">
        <f>D1193*F1193</f>
        <v>0</v>
      </c>
      <c r="I1193" s="334"/>
      <c r="J1193" s="334"/>
    </row>
    <row r="1194" spans="1:10" x14ac:dyDescent="0.25">
      <c r="A1194" s="329"/>
      <c r="B1194" s="5" t="s">
        <v>507</v>
      </c>
      <c r="C1194" s="330"/>
      <c r="D1194" s="330"/>
      <c r="E1194" s="322"/>
      <c r="F1194" s="322"/>
      <c r="G1194" s="322"/>
      <c r="H1194" s="322"/>
      <c r="I1194" s="335"/>
      <c r="J1194" s="335"/>
    </row>
    <row r="1195" spans="1:10" x14ac:dyDescent="0.25">
      <c r="A1195" s="329"/>
      <c r="B1195" s="27" t="s">
        <v>508</v>
      </c>
      <c r="C1195" s="330"/>
      <c r="D1195" s="330"/>
      <c r="E1195" s="322"/>
      <c r="F1195" s="322"/>
      <c r="G1195" s="322"/>
      <c r="H1195" s="322"/>
      <c r="I1195" s="335"/>
      <c r="J1195" s="335"/>
    </row>
    <row r="1196" spans="1:10" x14ac:dyDescent="0.25">
      <c r="A1196" s="329"/>
      <c r="B1196" s="27" t="s">
        <v>509</v>
      </c>
      <c r="C1196" s="330"/>
      <c r="D1196" s="330"/>
      <c r="E1196" s="322"/>
      <c r="F1196" s="322"/>
      <c r="G1196" s="322"/>
      <c r="H1196" s="322"/>
      <c r="I1196" s="335"/>
      <c r="J1196" s="335"/>
    </row>
    <row r="1197" spans="1:10" ht="30" x14ac:dyDescent="0.25">
      <c r="A1197" s="329"/>
      <c r="B1197" s="5" t="s">
        <v>510</v>
      </c>
      <c r="C1197" s="330"/>
      <c r="D1197" s="330"/>
      <c r="E1197" s="322"/>
      <c r="F1197" s="322"/>
      <c r="G1197" s="322"/>
      <c r="H1197" s="322"/>
      <c r="I1197" s="335"/>
      <c r="J1197" s="335"/>
    </row>
    <row r="1198" spans="1:10" ht="30" x14ac:dyDescent="0.25">
      <c r="A1198" s="329"/>
      <c r="B1198" s="5" t="s">
        <v>511</v>
      </c>
      <c r="C1198" s="330"/>
      <c r="D1198" s="330"/>
      <c r="E1198" s="322"/>
      <c r="F1198" s="322"/>
      <c r="G1198" s="322"/>
      <c r="H1198" s="322"/>
      <c r="I1198" s="335"/>
      <c r="J1198" s="335"/>
    </row>
    <row r="1199" spans="1:10" ht="30" x14ac:dyDescent="0.25">
      <c r="A1199" s="329"/>
      <c r="B1199" s="5" t="s">
        <v>512</v>
      </c>
      <c r="C1199" s="330"/>
      <c r="D1199" s="330"/>
      <c r="E1199" s="322"/>
      <c r="F1199" s="322"/>
      <c r="G1199" s="322"/>
      <c r="H1199" s="322"/>
      <c r="I1199" s="335"/>
      <c r="J1199" s="335"/>
    </row>
    <row r="1200" spans="1:10" ht="30" x14ac:dyDescent="0.25">
      <c r="A1200" s="329"/>
      <c r="B1200" s="5" t="s">
        <v>513</v>
      </c>
      <c r="C1200" s="330"/>
      <c r="D1200" s="330"/>
      <c r="E1200" s="322"/>
      <c r="F1200" s="322"/>
      <c r="G1200" s="322"/>
      <c r="H1200" s="322"/>
      <c r="I1200" s="335"/>
      <c r="J1200" s="335"/>
    </row>
    <row r="1201" spans="1:10" ht="30" x14ac:dyDescent="0.25">
      <c r="A1201" s="329"/>
      <c r="B1201" s="5" t="s">
        <v>514</v>
      </c>
      <c r="C1201" s="330"/>
      <c r="D1201" s="330"/>
      <c r="E1201" s="322"/>
      <c r="F1201" s="322"/>
      <c r="G1201" s="322"/>
      <c r="H1201" s="322"/>
      <c r="I1201" s="335"/>
      <c r="J1201" s="335"/>
    </row>
    <row r="1202" spans="1:10" ht="30" x14ac:dyDescent="0.25">
      <c r="A1202" s="329"/>
      <c r="B1202" s="5" t="s">
        <v>515</v>
      </c>
      <c r="C1202" s="330"/>
      <c r="D1202" s="330"/>
      <c r="E1202" s="322"/>
      <c r="F1202" s="322"/>
      <c r="G1202" s="322"/>
      <c r="H1202" s="322"/>
      <c r="I1202" s="335"/>
      <c r="J1202" s="335"/>
    </row>
    <row r="1203" spans="1:10" ht="30" x14ac:dyDescent="0.25">
      <c r="A1203" s="329"/>
      <c r="B1203" s="5" t="s">
        <v>516</v>
      </c>
      <c r="C1203" s="330"/>
      <c r="D1203" s="330"/>
      <c r="E1203" s="322"/>
      <c r="F1203" s="322"/>
      <c r="G1203" s="322"/>
      <c r="H1203" s="322"/>
      <c r="I1203" s="335"/>
      <c r="J1203" s="335"/>
    </row>
    <row r="1204" spans="1:10" x14ac:dyDescent="0.25">
      <c r="A1204" s="329"/>
      <c r="B1204" s="5" t="s">
        <v>517</v>
      </c>
      <c r="C1204" s="330"/>
      <c r="D1204" s="330"/>
      <c r="E1204" s="322"/>
      <c r="F1204" s="322"/>
      <c r="G1204" s="322"/>
      <c r="H1204" s="322"/>
      <c r="I1204" s="335"/>
      <c r="J1204" s="335"/>
    </row>
    <row r="1205" spans="1:10" x14ac:dyDescent="0.25">
      <c r="A1205" s="329"/>
      <c r="B1205" s="5" t="s">
        <v>518</v>
      </c>
      <c r="C1205" s="330"/>
      <c r="D1205" s="330"/>
      <c r="E1205" s="322"/>
      <c r="F1205" s="322"/>
      <c r="G1205" s="322"/>
      <c r="H1205" s="322"/>
      <c r="I1205" s="335"/>
      <c r="J1205" s="335"/>
    </row>
    <row r="1206" spans="1:10" ht="15.75" thickBot="1" x14ac:dyDescent="0.3">
      <c r="A1206" s="295"/>
      <c r="B1206" s="9" t="s">
        <v>519</v>
      </c>
      <c r="C1206" s="299"/>
      <c r="D1206" s="299"/>
      <c r="E1206" s="284"/>
      <c r="F1206" s="284"/>
      <c r="G1206" s="284"/>
      <c r="H1206" s="284"/>
      <c r="I1206" s="336"/>
      <c r="J1206" s="336"/>
    </row>
    <row r="1207" spans="1:10" ht="30" x14ac:dyDescent="0.25">
      <c r="A1207" s="294" t="s">
        <v>602</v>
      </c>
      <c r="B1207" s="5" t="s">
        <v>521</v>
      </c>
      <c r="C1207" s="298" t="s">
        <v>14</v>
      </c>
      <c r="D1207" s="298">
        <v>12</v>
      </c>
      <c r="E1207" s="283"/>
      <c r="F1207" s="283"/>
      <c r="G1207" s="283">
        <f>D1207*E1207</f>
        <v>0</v>
      </c>
      <c r="H1207" s="283">
        <f>D1207*F1207</f>
        <v>0</v>
      </c>
      <c r="I1207" s="334"/>
      <c r="J1207" s="334"/>
    </row>
    <row r="1208" spans="1:10" ht="15.75" thickBot="1" x14ac:dyDescent="0.3">
      <c r="A1208" s="295"/>
      <c r="B1208" s="24" t="s">
        <v>484</v>
      </c>
      <c r="C1208" s="299"/>
      <c r="D1208" s="299"/>
      <c r="E1208" s="284"/>
      <c r="F1208" s="284"/>
      <c r="G1208" s="284"/>
      <c r="H1208" s="284"/>
      <c r="I1208" s="336"/>
      <c r="J1208" s="336"/>
    </row>
    <row r="1209" spans="1:10" ht="16.5" thickBot="1" x14ac:dyDescent="0.3">
      <c r="A1209" s="309" t="s">
        <v>603</v>
      </c>
      <c r="B1209" s="310"/>
      <c r="C1209" s="310"/>
      <c r="D1209" s="310"/>
      <c r="E1209" s="311"/>
      <c r="F1209" s="288">
        <f>SUM(G1082:G1208)</f>
        <v>0</v>
      </c>
      <c r="G1209" s="289"/>
      <c r="H1209" s="290"/>
      <c r="I1209" s="6"/>
      <c r="J1209" s="6"/>
    </row>
    <row r="1210" spans="1:10" ht="16.5" thickBot="1" x14ac:dyDescent="0.3">
      <c r="A1210" s="309" t="s">
        <v>604</v>
      </c>
      <c r="B1210" s="310"/>
      <c r="C1210" s="310"/>
      <c r="D1210" s="310"/>
      <c r="E1210" s="311"/>
      <c r="F1210" s="288">
        <f>F1211-F1209</f>
        <v>0</v>
      </c>
      <c r="G1210" s="289"/>
      <c r="H1210" s="290"/>
      <c r="I1210" s="6"/>
      <c r="J1210" s="6"/>
    </row>
    <row r="1211" spans="1:10" ht="16.5" thickBot="1" x14ac:dyDescent="0.3">
      <c r="A1211" s="309" t="s">
        <v>605</v>
      </c>
      <c r="B1211" s="310"/>
      <c r="C1211" s="310"/>
      <c r="D1211" s="310"/>
      <c r="E1211" s="311"/>
      <c r="F1211" s="288">
        <f>SUM(H1082:H1208)</f>
        <v>0</v>
      </c>
      <c r="G1211" s="289"/>
      <c r="H1211" s="290"/>
      <c r="I1211" s="6"/>
      <c r="J1211" s="6"/>
    </row>
    <row r="1212" spans="1:10" x14ac:dyDescent="0.25">
      <c r="A1212" s="21"/>
      <c r="B1212"/>
    </row>
    <row r="1213" spans="1:10" ht="18" x14ac:dyDescent="0.25">
      <c r="A1213" s="47" t="s">
        <v>606</v>
      </c>
      <c r="B1213"/>
    </row>
    <row r="1214" spans="1:10" ht="15.75" thickBot="1" x14ac:dyDescent="0.3">
      <c r="A1214" s="21"/>
      <c r="B1214"/>
    </row>
    <row r="1215" spans="1:10" ht="15.75" thickBot="1" x14ac:dyDescent="0.3">
      <c r="A1215" s="353"/>
      <c r="B1215" s="353"/>
      <c r="C1215" s="234"/>
      <c r="D1215" s="30"/>
      <c r="E1215" s="285" t="s">
        <v>0</v>
      </c>
      <c r="F1215" s="286"/>
      <c r="G1215" s="286"/>
      <c r="H1215" s="286"/>
      <c r="I1215" s="286"/>
      <c r="J1215" s="287"/>
    </row>
    <row r="1216" spans="1:10" ht="36" x14ac:dyDescent="0.25">
      <c r="A1216" s="294" t="s">
        <v>1</v>
      </c>
      <c r="B1216" s="300" t="s">
        <v>586</v>
      </c>
      <c r="C1216" s="300" t="s">
        <v>3</v>
      </c>
      <c r="D1216" s="300" t="s">
        <v>4480</v>
      </c>
      <c r="E1216" s="2" t="s">
        <v>4</v>
      </c>
      <c r="F1216" s="2" t="s">
        <v>4</v>
      </c>
      <c r="G1216" s="300" t="s">
        <v>4483</v>
      </c>
      <c r="H1216" s="300" t="s">
        <v>4484</v>
      </c>
      <c r="I1216" s="3" t="s">
        <v>5</v>
      </c>
      <c r="J1216" s="3" t="s">
        <v>7</v>
      </c>
    </row>
    <row r="1217" spans="1:10" ht="60.75" thickBot="1" x14ac:dyDescent="0.3">
      <c r="A1217" s="295"/>
      <c r="B1217" s="301"/>
      <c r="C1217" s="301"/>
      <c r="D1217" s="301"/>
      <c r="E1217" s="30" t="s">
        <v>4482</v>
      </c>
      <c r="F1217" s="30" t="s">
        <v>4481</v>
      </c>
      <c r="G1217" s="301"/>
      <c r="H1217" s="301"/>
      <c r="I1217" s="4" t="s">
        <v>6</v>
      </c>
      <c r="J1217" s="4" t="s">
        <v>6</v>
      </c>
    </row>
    <row r="1218" spans="1:10" x14ac:dyDescent="0.25">
      <c r="A1218" s="294" t="s">
        <v>607</v>
      </c>
      <c r="B1218" s="415" t="s">
        <v>608</v>
      </c>
      <c r="C1218" s="298"/>
      <c r="D1218" s="298"/>
      <c r="E1218" s="283"/>
      <c r="F1218" s="283"/>
      <c r="G1218" s="283"/>
      <c r="H1218" s="283"/>
      <c r="I1218" s="344"/>
      <c r="J1218" s="344"/>
    </row>
    <row r="1219" spans="1:10" x14ac:dyDescent="0.25">
      <c r="A1219" s="329"/>
      <c r="B1219" s="416"/>
      <c r="C1219" s="330"/>
      <c r="D1219" s="330"/>
      <c r="E1219" s="322"/>
      <c r="F1219" s="322"/>
      <c r="G1219" s="322"/>
      <c r="H1219" s="322"/>
      <c r="I1219" s="345"/>
      <c r="J1219" s="345"/>
    </row>
    <row r="1220" spans="1:10" ht="15.75" thickBot="1" x14ac:dyDescent="0.3">
      <c r="A1220" s="295"/>
      <c r="B1220" s="417"/>
      <c r="C1220" s="299"/>
      <c r="D1220" s="299"/>
      <c r="E1220" s="284"/>
      <c r="F1220" s="284"/>
      <c r="G1220" s="284"/>
      <c r="H1220" s="284"/>
      <c r="I1220" s="346"/>
      <c r="J1220" s="346"/>
    </row>
    <row r="1221" spans="1:10" ht="30" x14ac:dyDescent="0.25">
      <c r="A1221" s="294" t="s">
        <v>609</v>
      </c>
      <c r="B1221" s="5" t="s">
        <v>610</v>
      </c>
      <c r="C1221" s="298" t="s">
        <v>14</v>
      </c>
      <c r="D1221" s="298">
        <v>1</v>
      </c>
      <c r="E1221" s="283"/>
      <c r="F1221" s="283"/>
      <c r="G1221" s="283">
        <f>D1221*E1221</f>
        <v>0</v>
      </c>
      <c r="H1221" s="283">
        <f>D1221*F1221</f>
        <v>0</v>
      </c>
      <c r="I1221" s="344"/>
      <c r="J1221" s="344"/>
    </row>
    <row r="1222" spans="1:10" x14ac:dyDescent="0.25">
      <c r="A1222" s="329"/>
      <c r="B1222" s="26" t="s">
        <v>420</v>
      </c>
      <c r="C1222" s="330"/>
      <c r="D1222" s="330"/>
      <c r="E1222" s="322"/>
      <c r="F1222" s="322"/>
      <c r="G1222" s="322"/>
      <c r="H1222" s="322"/>
      <c r="I1222" s="345"/>
      <c r="J1222" s="345"/>
    </row>
    <row r="1223" spans="1:10" x14ac:dyDescent="0.25">
      <c r="A1223" s="329"/>
      <c r="B1223" s="26" t="s">
        <v>421</v>
      </c>
      <c r="C1223" s="330"/>
      <c r="D1223" s="330"/>
      <c r="E1223" s="322"/>
      <c r="F1223" s="322"/>
      <c r="G1223" s="322"/>
      <c r="H1223" s="322"/>
      <c r="I1223" s="345"/>
      <c r="J1223" s="345"/>
    </row>
    <row r="1224" spans="1:10" x14ac:dyDescent="0.25">
      <c r="A1224" s="329"/>
      <c r="B1224" s="26" t="s">
        <v>422</v>
      </c>
      <c r="C1224" s="330"/>
      <c r="D1224" s="330"/>
      <c r="E1224" s="322"/>
      <c r="F1224" s="322"/>
      <c r="G1224" s="322"/>
      <c r="H1224" s="322"/>
      <c r="I1224" s="345"/>
      <c r="J1224" s="345"/>
    </row>
    <row r="1225" spans="1:10" x14ac:dyDescent="0.25">
      <c r="A1225" s="329"/>
      <c r="B1225" s="26" t="s">
        <v>423</v>
      </c>
      <c r="C1225" s="330"/>
      <c r="D1225" s="330"/>
      <c r="E1225" s="322"/>
      <c r="F1225" s="322"/>
      <c r="G1225" s="322"/>
      <c r="H1225" s="322"/>
      <c r="I1225" s="345"/>
      <c r="J1225" s="345"/>
    </row>
    <row r="1226" spans="1:10" x14ac:dyDescent="0.25">
      <c r="A1226" s="329"/>
      <c r="B1226" s="26" t="s">
        <v>424</v>
      </c>
      <c r="C1226" s="330"/>
      <c r="D1226" s="330"/>
      <c r="E1226" s="322"/>
      <c r="F1226" s="322"/>
      <c r="G1226" s="322"/>
      <c r="H1226" s="322"/>
      <c r="I1226" s="345"/>
      <c r="J1226" s="345"/>
    </row>
    <row r="1227" spans="1:10" ht="15.75" x14ac:dyDescent="0.25">
      <c r="A1227" s="329"/>
      <c r="B1227" s="26" t="s">
        <v>611</v>
      </c>
      <c r="C1227" s="330"/>
      <c r="D1227" s="330"/>
      <c r="E1227" s="322"/>
      <c r="F1227" s="322"/>
      <c r="G1227" s="322"/>
      <c r="H1227" s="322"/>
      <c r="I1227" s="345"/>
      <c r="J1227" s="345"/>
    </row>
    <row r="1228" spans="1:10" x14ac:dyDescent="0.25">
      <c r="A1228" s="329"/>
      <c r="B1228" s="26" t="s">
        <v>426</v>
      </c>
      <c r="C1228" s="330"/>
      <c r="D1228" s="330"/>
      <c r="E1228" s="322"/>
      <c r="F1228" s="322"/>
      <c r="G1228" s="322"/>
      <c r="H1228" s="322"/>
      <c r="I1228" s="345"/>
      <c r="J1228" s="345"/>
    </row>
    <row r="1229" spans="1:10" x14ac:dyDescent="0.25">
      <c r="A1229" s="329"/>
      <c r="B1229" s="26" t="s">
        <v>427</v>
      </c>
      <c r="C1229" s="330"/>
      <c r="D1229" s="330"/>
      <c r="E1229" s="322"/>
      <c r="F1229" s="322"/>
      <c r="G1229" s="322"/>
      <c r="H1229" s="322"/>
      <c r="I1229" s="345"/>
      <c r="J1229" s="345"/>
    </row>
    <row r="1230" spans="1:10" x14ac:dyDescent="0.25">
      <c r="A1230" s="329"/>
      <c r="B1230" s="5" t="s">
        <v>428</v>
      </c>
      <c r="C1230" s="330"/>
      <c r="D1230" s="330"/>
      <c r="E1230" s="322"/>
      <c r="F1230" s="322"/>
      <c r="G1230" s="322"/>
      <c r="H1230" s="322"/>
      <c r="I1230" s="345"/>
      <c r="J1230" s="345"/>
    </row>
    <row r="1231" spans="1:10" x14ac:dyDescent="0.25">
      <c r="A1231" s="329"/>
      <c r="B1231" s="27" t="s">
        <v>429</v>
      </c>
      <c r="C1231" s="330"/>
      <c r="D1231" s="330"/>
      <c r="E1231" s="322"/>
      <c r="F1231" s="322"/>
      <c r="G1231" s="322"/>
      <c r="H1231" s="322"/>
      <c r="I1231" s="345"/>
      <c r="J1231" s="345"/>
    </row>
    <row r="1232" spans="1:10" ht="28.5" x14ac:dyDescent="0.25">
      <c r="A1232" s="329"/>
      <c r="B1232" s="27" t="s">
        <v>430</v>
      </c>
      <c r="C1232" s="330"/>
      <c r="D1232" s="330"/>
      <c r="E1232" s="322"/>
      <c r="F1232" s="322"/>
      <c r="G1232" s="322"/>
      <c r="H1232" s="322"/>
      <c r="I1232" s="345"/>
      <c r="J1232" s="345"/>
    </row>
    <row r="1233" spans="1:10" ht="15.75" thickBot="1" x14ac:dyDescent="0.3">
      <c r="A1233" s="295"/>
      <c r="B1233" s="24" t="s">
        <v>431</v>
      </c>
      <c r="C1233" s="299"/>
      <c r="D1233" s="299"/>
      <c r="E1233" s="284"/>
      <c r="F1233" s="284"/>
      <c r="G1233" s="284"/>
      <c r="H1233" s="284"/>
      <c r="I1233" s="346"/>
      <c r="J1233" s="346"/>
    </row>
    <row r="1234" spans="1:10" ht="45" x14ac:dyDescent="0.25">
      <c r="A1234" s="294" t="s">
        <v>612</v>
      </c>
      <c r="B1234" s="5" t="s">
        <v>433</v>
      </c>
      <c r="C1234" s="298" t="s">
        <v>14</v>
      </c>
      <c r="D1234" s="298">
        <v>2</v>
      </c>
      <c r="E1234" s="283"/>
      <c r="F1234" s="283"/>
      <c r="G1234" s="283">
        <f>D1234*E1234</f>
        <v>0</v>
      </c>
      <c r="H1234" s="283">
        <f>D1234*F1234</f>
        <v>0</v>
      </c>
      <c r="I1234" s="344"/>
      <c r="J1234" s="344"/>
    </row>
    <row r="1235" spans="1:10" x14ac:dyDescent="0.25">
      <c r="A1235" s="329"/>
      <c r="B1235" s="26" t="s">
        <v>420</v>
      </c>
      <c r="C1235" s="330"/>
      <c r="D1235" s="330"/>
      <c r="E1235" s="322"/>
      <c r="F1235" s="322"/>
      <c r="G1235" s="322"/>
      <c r="H1235" s="322"/>
      <c r="I1235" s="345"/>
      <c r="J1235" s="345"/>
    </row>
    <row r="1236" spans="1:10" x14ac:dyDescent="0.25">
      <c r="A1236" s="329"/>
      <c r="B1236" s="26" t="s">
        <v>421</v>
      </c>
      <c r="C1236" s="330"/>
      <c r="D1236" s="330"/>
      <c r="E1236" s="322"/>
      <c r="F1236" s="322"/>
      <c r="G1236" s="322"/>
      <c r="H1236" s="322"/>
      <c r="I1236" s="345"/>
      <c r="J1236" s="345"/>
    </row>
    <row r="1237" spans="1:10" x14ac:dyDescent="0.25">
      <c r="A1237" s="329"/>
      <c r="B1237" s="26" t="s">
        <v>434</v>
      </c>
      <c r="C1237" s="330"/>
      <c r="D1237" s="330"/>
      <c r="E1237" s="322"/>
      <c r="F1237" s="322"/>
      <c r="G1237" s="322"/>
      <c r="H1237" s="322"/>
      <c r="I1237" s="345"/>
      <c r="J1237" s="345"/>
    </row>
    <row r="1238" spans="1:10" x14ac:dyDescent="0.25">
      <c r="A1238" s="329"/>
      <c r="B1238" s="26" t="s">
        <v>435</v>
      </c>
      <c r="C1238" s="330"/>
      <c r="D1238" s="330"/>
      <c r="E1238" s="322"/>
      <c r="F1238" s="322"/>
      <c r="G1238" s="322"/>
      <c r="H1238" s="322"/>
      <c r="I1238" s="345"/>
      <c r="J1238" s="345"/>
    </row>
    <row r="1239" spans="1:10" x14ac:dyDescent="0.25">
      <c r="A1239" s="329"/>
      <c r="B1239" s="26" t="s">
        <v>436</v>
      </c>
      <c r="C1239" s="330"/>
      <c r="D1239" s="330"/>
      <c r="E1239" s="322"/>
      <c r="F1239" s="322"/>
      <c r="G1239" s="322"/>
      <c r="H1239" s="322"/>
      <c r="I1239" s="345"/>
      <c r="J1239" s="345"/>
    </row>
    <row r="1240" spans="1:10" x14ac:dyDescent="0.25">
      <c r="A1240" s="329"/>
      <c r="B1240" s="26" t="s">
        <v>437</v>
      </c>
      <c r="C1240" s="330"/>
      <c r="D1240" s="330"/>
      <c r="E1240" s="322"/>
      <c r="F1240" s="322"/>
      <c r="G1240" s="322"/>
      <c r="H1240" s="322"/>
      <c r="I1240" s="345"/>
      <c r="J1240" s="345"/>
    </row>
    <row r="1241" spans="1:10" x14ac:dyDescent="0.25">
      <c r="A1241" s="329"/>
      <c r="B1241" s="26" t="s">
        <v>438</v>
      </c>
      <c r="C1241" s="330"/>
      <c r="D1241" s="330"/>
      <c r="E1241" s="322"/>
      <c r="F1241" s="322"/>
      <c r="G1241" s="322"/>
      <c r="H1241" s="322"/>
      <c r="I1241" s="345"/>
      <c r="J1241" s="345"/>
    </row>
    <row r="1242" spans="1:10" x14ac:dyDescent="0.25">
      <c r="A1242" s="329"/>
      <c r="B1242" s="26" t="s">
        <v>439</v>
      </c>
      <c r="C1242" s="330"/>
      <c r="D1242" s="330"/>
      <c r="E1242" s="322"/>
      <c r="F1242" s="322"/>
      <c r="G1242" s="322"/>
      <c r="H1242" s="322"/>
      <c r="I1242" s="345"/>
      <c r="J1242" s="345"/>
    </row>
    <row r="1243" spans="1:10" x14ac:dyDescent="0.25">
      <c r="A1243" s="329"/>
      <c r="B1243" s="26" t="s">
        <v>440</v>
      </c>
      <c r="C1243" s="330"/>
      <c r="D1243" s="330"/>
      <c r="E1243" s="322"/>
      <c r="F1243" s="322"/>
      <c r="G1243" s="322"/>
      <c r="H1243" s="322"/>
      <c r="I1243" s="345"/>
      <c r="J1243" s="345"/>
    </row>
    <row r="1244" spans="1:10" x14ac:dyDescent="0.25">
      <c r="A1244" s="329"/>
      <c r="B1244" s="27" t="s">
        <v>429</v>
      </c>
      <c r="C1244" s="330"/>
      <c r="D1244" s="330"/>
      <c r="E1244" s="322"/>
      <c r="F1244" s="322"/>
      <c r="G1244" s="322"/>
      <c r="H1244" s="322"/>
      <c r="I1244" s="345"/>
      <c r="J1244" s="345"/>
    </row>
    <row r="1245" spans="1:10" ht="42.75" x14ac:dyDescent="0.25">
      <c r="A1245" s="329"/>
      <c r="B1245" s="27" t="s">
        <v>441</v>
      </c>
      <c r="C1245" s="330"/>
      <c r="D1245" s="330"/>
      <c r="E1245" s="322"/>
      <c r="F1245" s="322"/>
      <c r="G1245" s="322"/>
      <c r="H1245" s="322"/>
      <c r="I1245" s="345"/>
      <c r="J1245" s="345"/>
    </row>
    <row r="1246" spans="1:10" ht="15.75" thickBot="1" x14ac:dyDescent="0.3">
      <c r="A1246" s="295"/>
      <c r="B1246" s="24" t="s">
        <v>431</v>
      </c>
      <c r="C1246" s="299"/>
      <c r="D1246" s="299"/>
      <c r="E1246" s="284"/>
      <c r="F1246" s="284"/>
      <c r="G1246" s="284"/>
      <c r="H1246" s="284"/>
      <c r="I1246" s="346"/>
      <c r="J1246" s="346"/>
    </row>
    <row r="1247" spans="1:10" ht="30" x14ac:dyDescent="0.25">
      <c r="A1247" s="294" t="s">
        <v>613</v>
      </c>
      <c r="B1247" s="5" t="s">
        <v>450</v>
      </c>
      <c r="C1247" s="298" t="s">
        <v>14</v>
      </c>
      <c r="D1247" s="298">
        <v>3</v>
      </c>
      <c r="E1247" s="283"/>
      <c r="F1247" s="283"/>
      <c r="G1247" s="283">
        <f>D1247*E1247</f>
        <v>0</v>
      </c>
      <c r="H1247" s="283">
        <f>D1247*F1247</f>
        <v>0</v>
      </c>
      <c r="I1247" s="344"/>
      <c r="J1247" s="344"/>
    </row>
    <row r="1248" spans="1:10" x14ac:dyDescent="0.25">
      <c r="A1248" s="329"/>
      <c r="B1248" s="26" t="s">
        <v>420</v>
      </c>
      <c r="C1248" s="330"/>
      <c r="D1248" s="330"/>
      <c r="E1248" s="322"/>
      <c r="F1248" s="322"/>
      <c r="G1248" s="322"/>
      <c r="H1248" s="322"/>
      <c r="I1248" s="345"/>
      <c r="J1248" s="345"/>
    </row>
    <row r="1249" spans="1:10" x14ac:dyDescent="0.25">
      <c r="A1249" s="329"/>
      <c r="B1249" s="26" t="s">
        <v>421</v>
      </c>
      <c r="C1249" s="330"/>
      <c r="D1249" s="330"/>
      <c r="E1249" s="322"/>
      <c r="F1249" s="322"/>
      <c r="G1249" s="322"/>
      <c r="H1249" s="322"/>
      <c r="I1249" s="345"/>
      <c r="J1249" s="345"/>
    </row>
    <row r="1250" spans="1:10" ht="17.25" x14ac:dyDescent="0.25">
      <c r="A1250" s="329"/>
      <c r="B1250" s="26" t="s">
        <v>451</v>
      </c>
      <c r="C1250" s="330"/>
      <c r="D1250" s="330"/>
      <c r="E1250" s="322"/>
      <c r="F1250" s="322"/>
      <c r="G1250" s="322"/>
      <c r="H1250" s="322"/>
      <c r="I1250" s="345"/>
      <c r="J1250" s="345"/>
    </row>
    <row r="1251" spans="1:10" ht="17.25" x14ac:dyDescent="0.25">
      <c r="A1251" s="329"/>
      <c r="B1251" s="26" t="s">
        <v>452</v>
      </c>
      <c r="C1251" s="330"/>
      <c r="D1251" s="330"/>
      <c r="E1251" s="322"/>
      <c r="F1251" s="322"/>
      <c r="G1251" s="322"/>
      <c r="H1251" s="322"/>
      <c r="I1251" s="345"/>
      <c r="J1251" s="345"/>
    </row>
    <row r="1252" spans="1:10" x14ac:dyDescent="0.25">
      <c r="A1252" s="329"/>
      <c r="B1252" s="26" t="s">
        <v>614</v>
      </c>
      <c r="C1252" s="330"/>
      <c r="D1252" s="330"/>
      <c r="E1252" s="322"/>
      <c r="F1252" s="322"/>
      <c r="G1252" s="322"/>
      <c r="H1252" s="322"/>
      <c r="I1252" s="345"/>
      <c r="J1252" s="345"/>
    </row>
    <row r="1253" spans="1:10" x14ac:dyDescent="0.25">
      <c r="A1253" s="329"/>
      <c r="B1253" s="26" t="s">
        <v>454</v>
      </c>
      <c r="C1253" s="330"/>
      <c r="D1253" s="330"/>
      <c r="E1253" s="322"/>
      <c r="F1253" s="322"/>
      <c r="G1253" s="322"/>
      <c r="H1253" s="322"/>
      <c r="I1253" s="345"/>
      <c r="J1253" s="345"/>
    </row>
    <row r="1254" spans="1:10" x14ac:dyDescent="0.25">
      <c r="A1254" s="329"/>
      <c r="B1254" s="5" t="s">
        <v>615</v>
      </c>
      <c r="C1254" s="330"/>
      <c r="D1254" s="330"/>
      <c r="E1254" s="322"/>
      <c r="F1254" s="322"/>
      <c r="G1254" s="322"/>
      <c r="H1254" s="322"/>
      <c r="I1254" s="345"/>
      <c r="J1254" s="345"/>
    </row>
    <row r="1255" spans="1:10" x14ac:dyDescent="0.25">
      <c r="A1255" s="329"/>
      <c r="B1255" s="5" t="s">
        <v>616</v>
      </c>
      <c r="C1255" s="330"/>
      <c r="D1255" s="330"/>
      <c r="E1255" s="322"/>
      <c r="F1255" s="322"/>
      <c r="G1255" s="322"/>
      <c r="H1255" s="322"/>
      <c r="I1255" s="345"/>
      <c r="J1255" s="345"/>
    </row>
    <row r="1256" spans="1:10" x14ac:dyDescent="0.25">
      <c r="A1256" s="329"/>
      <c r="B1256" s="5" t="s">
        <v>617</v>
      </c>
      <c r="C1256" s="330"/>
      <c r="D1256" s="330"/>
      <c r="E1256" s="322"/>
      <c r="F1256" s="322"/>
      <c r="G1256" s="322"/>
      <c r="H1256" s="322"/>
      <c r="I1256" s="345"/>
      <c r="J1256" s="345"/>
    </row>
    <row r="1257" spans="1:10" ht="15.75" x14ac:dyDescent="0.25">
      <c r="A1257" s="329"/>
      <c r="B1257" s="26" t="s">
        <v>458</v>
      </c>
      <c r="C1257" s="330"/>
      <c r="D1257" s="330"/>
      <c r="E1257" s="322"/>
      <c r="F1257" s="322"/>
      <c r="G1257" s="322"/>
      <c r="H1257" s="322"/>
      <c r="I1257" s="345"/>
      <c r="J1257" s="345"/>
    </row>
    <row r="1258" spans="1:10" x14ac:dyDescent="0.25">
      <c r="A1258" s="329"/>
      <c r="B1258" s="26" t="s">
        <v>459</v>
      </c>
      <c r="C1258" s="330"/>
      <c r="D1258" s="330"/>
      <c r="E1258" s="322"/>
      <c r="F1258" s="322"/>
      <c r="G1258" s="322"/>
      <c r="H1258" s="322"/>
      <c r="I1258" s="345"/>
      <c r="J1258" s="345"/>
    </row>
    <row r="1259" spans="1:10" x14ac:dyDescent="0.25">
      <c r="A1259" s="329"/>
      <c r="B1259" s="26" t="s">
        <v>618</v>
      </c>
      <c r="C1259" s="330"/>
      <c r="D1259" s="330"/>
      <c r="E1259" s="322"/>
      <c r="F1259" s="322"/>
      <c r="G1259" s="322"/>
      <c r="H1259" s="322"/>
      <c r="I1259" s="345"/>
      <c r="J1259" s="345"/>
    </row>
    <row r="1260" spans="1:10" x14ac:dyDescent="0.25">
      <c r="A1260" s="329"/>
      <c r="B1260" s="27" t="s">
        <v>461</v>
      </c>
      <c r="C1260" s="330"/>
      <c r="D1260" s="330"/>
      <c r="E1260" s="322"/>
      <c r="F1260" s="322"/>
      <c r="G1260" s="322"/>
      <c r="H1260" s="322"/>
      <c r="I1260" s="345"/>
      <c r="J1260" s="345"/>
    </row>
    <row r="1261" spans="1:10" ht="42.75" x14ac:dyDescent="0.25">
      <c r="A1261" s="329"/>
      <c r="B1261" s="27" t="s">
        <v>462</v>
      </c>
      <c r="C1261" s="330"/>
      <c r="D1261" s="330"/>
      <c r="E1261" s="322"/>
      <c r="F1261" s="322"/>
      <c r="G1261" s="322"/>
      <c r="H1261" s="322"/>
      <c r="I1261" s="345"/>
      <c r="J1261" s="345"/>
    </row>
    <row r="1262" spans="1:10" ht="15.75" thickBot="1" x14ac:dyDescent="0.3">
      <c r="A1262" s="295"/>
      <c r="B1262" s="24" t="s">
        <v>431</v>
      </c>
      <c r="C1262" s="299"/>
      <c r="D1262" s="299"/>
      <c r="E1262" s="284"/>
      <c r="F1262" s="284"/>
      <c r="G1262" s="284"/>
      <c r="H1262" s="284"/>
      <c r="I1262" s="346"/>
      <c r="J1262" s="346"/>
    </row>
    <row r="1263" spans="1:10" ht="30" x14ac:dyDescent="0.25">
      <c r="A1263" s="294" t="s">
        <v>619</v>
      </c>
      <c r="B1263" s="5" t="s">
        <v>475</v>
      </c>
      <c r="C1263" s="298" t="s">
        <v>14</v>
      </c>
      <c r="D1263" s="298">
        <v>1</v>
      </c>
      <c r="E1263" s="283"/>
      <c r="F1263" s="283"/>
      <c r="G1263" s="283">
        <f>D1263*E1263</f>
        <v>0</v>
      </c>
      <c r="H1263" s="283">
        <f>D1263*F1263</f>
        <v>0</v>
      </c>
      <c r="I1263" s="344"/>
      <c r="J1263" s="344"/>
    </row>
    <row r="1264" spans="1:10" x14ac:dyDescent="0.25">
      <c r="A1264" s="329"/>
      <c r="B1264" s="26" t="s">
        <v>476</v>
      </c>
      <c r="C1264" s="330"/>
      <c r="D1264" s="330"/>
      <c r="E1264" s="322"/>
      <c r="F1264" s="322"/>
      <c r="G1264" s="322"/>
      <c r="H1264" s="322"/>
      <c r="I1264" s="345"/>
      <c r="J1264" s="345"/>
    </row>
    <row r="1265" spans="1:10" x14ac:dyDescent="0.25">
      <c r="A1265" s="329"/>
      <c r="B1265" s="26" t="s">
        <v>477</v>
      </c>
      <c r="C1265" s="330"/>
      <c r="D1265" s="330"/>
      <c r="E1265" s="322"/>
      <c r="F1265" s="322"/>
      <c r="G1265" s="322"/>
      <c r="H1265" s="322"/>
      <c r="I1265" s="345"/>
      <c r="J1265" s="345"/>
    </row>
    <row r="1266" spans="1:10" x14ac:dyDescent="0.25">
      <c r="A1266" s="329"/>
      <c r="B1266" s="27" t="s">
        <v>478</v>
      </c>
      <c r="C1266" s="330"/>
      <c r="D1266" s="330"/>
      <c r="E1266" s="322"/>
      <c r="F1266" s="322"/>
      <c r="G1266" s="322"/>
      <c r="H1266" s="322"/>
      <c r="I1266" s="345"/>
      <c r="J1266" s="345"/>
    </row>
    <row r="1267" spans="1:10" x14ac:dyDescent="0.25">
      <c r="A1267" s="329"/>
      <c r="B1267" s="27" t="s">
        <v>479</v>
      </c>
      <c r="C1267" s="330"/>
      <c r="D1267" s="330"/>
      <c r="E1267" s="322"/>
      <c r="F1267" s="322"/>
      <c r="G1267" s="322"/>
      <c r="H1267" s="322"/>
      <c r="I1267" s="345"/>
      <c r="J1267" s="345"/>
    </row>
    <row r="1268" spans="1:10" ht="28.5" x14ac:dyDescent="0.25">
      <c r="A1268" s="329"/>
      <c r="B1268" s="27" t="s">
        <v>480</v>
      </c>
      <c r="C1268" s="330"/>
      <c r="D1268" s="330"/>
      <c r="E1268" s="322"/>
      <c r="F1268" s="322"/>
      <c r="G1268" s="322"/>
      <c r="H1268" s="322"/>
      <c r="I1268" s="345"/>
      <c r="J1268" s="345"/>
    </row>
    <row r="1269" spans="1:10" x14ac:dyDescent="0.25">
      <c r="A1269" s="329"/>
      <c r="B1269" s="27" t="s">
        <v>481</v>
      </c>
      <c r="C1269" s="330"/>
      <c r="D1269" s="330"/>
      <c r="E1269" s="322"/>
      <c r="F1269" s="322"/>
      <c r="G1269" s="322"/>
      <c r="H1269" s="322"/>
      <c r="I1269" s="345"/>
      <c r="J1269" s="345"/>
    </row>
    <row r="1270" spans="1:10" ht="15.75" thickBot="1" x14ac:dyDescent="0.3">
      <c r="A1270" s="295"/>
      <c r="B1270" s="24" t="s">
        <v>431</v>
      </c>
      <c r="C1270" s="299"/>
      <c r="D1270" s="299"/>
      <c r="E1270" s="284"/>
      <c r="F1270" s="284"/>
      <c r="G1270" s="284"/>
      <c r="H1270" s="284"/>
      <c r="I1270" s="346"/>
      <c r="J1270" s="346"/>
    </row>
    <row r="1271" spans="1:10" x14ac:dyDescent="0.25">
      <c r="A1271" s="294" t="s">
        <v>620</v>
      </c>
      <c r="B1271" s="5" t="s">
        <v>621</v>
      </c>
      <c r="C1271" s="298" t="s">
        <v>487</v>
      </c>
      <c r="D1271" s="379">
        <v>270</v>
      </c>
      <c r="E1271" s="283"/>
      <c r="F1271" s="283"/>
      <c r="G1271" s="283">
        <f>D1271*E1271</f>
        <v>0</v>
      </c>
      <c r="H1271" s="283">
        <f>D1271*F1271</f>
        <v>0</v>
      </c>
      <c r="I1271" s="334"/>
      <c r="J1271" s="334"/>
    </row>
    <row r="1272" spans="1:10" x14ac:dyDescent="0.25">
      <c r="A1272" s="329"/>
      <c r="B1272" s="27" t="s">
        <v>484</v>
      </c>
      <c r="C1272" s="330"/>
      <c r="D1272" s="392"/>
      <c r="E1272" s="322"/>
      <c r="F1272" s="322"/>
      <c r="G1272" s="322"/>
      <c r="H1272" s="322"/>
      <c r="I1272" s="335"/>
      <c r="J1272" s="335"/>
    </row>
    <row r="1273" spans="1:10" x14ac:dyDescent="0.25">
      <c r="A1273" s="329"/>
      <c r="B1273" s="27" t="s">
        <v>536</v>
      </c>
      <c r="C1273" s="330"/>
      <c r="D1273" s="392"/>
      <c r="E1273" s="322"/>
      <c r="F1273" s="322"/>
      <c r="G1273" s="322"/>
      <c r="H1273" s="322"/>
      <c r="I1273" s="335"/>
      <c r="J1273" s="335"/>
    </row>
    <row r="1274" spans="1:10" ht="15.75" thickBot="1" x14ac:dyDescent="0.3">
      <c r="A1274" s="295"/>
      <c r="B1274" s="24" t="s">
        <v>486</v>
      </c>
      <c r="C1274" s="299"/>
      <c r="D1274" s="380"/>
      <c r="E1274" s="284"/>
      <c r="F1274" s="284"/>
      <c r="G1274" s="284"/>
      <c r="H1274" s="284"/>
      <c r="I1274" s="336"/>
      <c r="J1274" s="336"/>
    </row>
    <row r="1275" spans="1:10" ht="30.75" x14ac:dyDescent="0.25">
      <c r="A1275" s="294" t="s">
        <v>622</v>
      </c>
      <c r="B1275" s="5" t="s">
        <v>623</v>
      </c>
      <c r="C1275" s="298" t="s">
        <v>14</v>
      </c>
      <c r="D1275" s="298">
        <v>6</v>
      </c>
      <c r="E1275" s="283"/>
      <c r="F1275" s="283"/>
      <c r="G1275" s="283">
        <f>D1275*E1275</f>
        <v>0</v>
      </c>
      <c r="H1275" s="283">
        <f>D1275*F1275</f>
        <v>0</v>
      </c>
      <c r="I1275" s="334"/>
      <c r="J1275" s="334"/>
    </row>
    <row r="1276" spans="1:10" x14ac:dyDescent="0.25">
      <c r="A1276" s="329"/>
      <c r="B1276" s="5" t="s">
        <v>490</v>
      </c>
      <c r="C1276" s="330"/>
      <c r="D1276" s="330"/>
      <c r="E1276" s="322"/>
      <c r="F1276" s="322"/>
      <c r="G1276" s="322"/>
      <c r="H1276" s="322"/>
      <c r="I1276" s="335"/>
      <c r="J1276" s="335"/>
    </row>
    <row r="1277" spans="1:10" x14ac:dyDescent="0.25">
      <c r="A1277" s="329"/>
      <c r="B1277" s="5" t="s">
        <v>624</v>
      </c>
      <c r="C1277" s="330"/>
      <c r="D1277" s="330"/>
      <c r="E1277" s="322"/>
      <c r="F1277" s="322"/>
      <c r="G1277" s="322"/>
      <c r="H1277" s="322"/>
      <c r="I1277" s="335"/>
      <c r="J1277" s="335"/>
    </row>
    <row r="1278" spans="1:10" x14ac:dyDescent="0.25">
      <c r="A1278" s="329"/>
      <c r="B1278" s="5" t="s">
        <v>625</v>
      </c>
      <c r="C1278" s="330"/>
      <c r="D1278" s="330"/>
      <c r="E1278" s="322"/>
      <c r="F1278" s="322"/>
      <c r="G1278" s="322"/>
      <c r="H1278" s="322"/>
      <c r="I1278" s="335"/>
      <c r="J1278" s="335"/>
    </row>
    <row r="1279" spans="1:10" x14ac:dyDescent="0.25">
      <c r="A1279" s="329"/>
      <c r="B1279" s="5" t="s">
        <v>626</v>
      </c>
      <c r="C1279" s="330"/>
      <c r="D1279" s="330"/>
      <c r="E1279" s="322"/>
      <c r="F1279" s="322"/>
      <c r="G1279" s="322"/>
      <c r="H1279" s="322"/>
      <c r="I1279" s="335"/>
      <c r="J1279" s="335"/>
    </row>
    <row r="1280" spans="1:10" x14ac:dyDescent="0.25">
      <c r="A1280" s="329"/>
      <c r="B1280" s="5" t="s">
        <v>627</v>
      </c>
      <c r="C1280" s="330"/>
      <c r="D1280" s="330"/>
      <c r="E1280" s="322"/>
      <c r="F1280" s="322"/>
      <c r="G1280" s="322"/>
      <c r="H1280" s="322"/>
      <c r="I1280" s="335"/>
      <c r="J1280" s="335"/>
    </row>
    <row r="1281" spans="1:10" x14ac:dyDescent="0.25">
      <c r="A1281" s="329"/>
      <c r="B1281" s="5" t="s">
        <v>628</v>
      </c>
      <c r="C1281" s="330"/>
      <c r="D1281" s="330"/>
      <c r="E1281" s="322"/>
      <c r="F1281" s="322"/>
      <c r="G1281" s="322"/>
      <c r="H1281" s="322"/>
      <c r="I1281" s="335"/>
      <c r="J1281" s="335"/>
    </row>
    <row r="1282" spans="1:10" x14ac:dyDescent="0.25">
      <c r="A1282" s="329"/>
      <c r="B1282" s="5" t="s">
        <v>629</v>
      </c>
      <c r="C1282" s="330"/>
      <c r="D1282" s="330"/>
      <c r="E1282" s="322"/>
      <c r="F1282" s="322"/>
      <c r="G1282" s="322"/>
      <c r="H1282" s="322"/>
      <c r="I1282" s="335"/>
      <c r="J1282" s="335"/>
    </row>
    <row r="1283" spans="1:10" ht="15.75" thickBot="1" x14ac:dyDescent="0.3">
      <c r="A1283" s="295"/>
      <c r="B1283" s="24" t="s">
        <v>484</v>
      </c>
      <c r="C1283" s="299"/>
      <c r="D1283" s="299"/>
      <c r="E1283" s="284"/>
      <c r="F1283" s="284"/>
      <c r="G1283" s="284"/>
      <c r="H1283" s="284"/>
      <c r="I1283" s="336"/>
      <c r="J1283" s="336"/>
    </row>
    <row r="1284" spans="1:10" ht="30" x14ac:dyDescent="0.25">
      <c r="A1284" s="294" t="s">
        <v>630</v>
      </c>
      <c r="B1284" s="5" t="s">
        <v>631</v>
      </c>
      <c r="C1284" s="298" t="s">
        <v>14</v>
      </c>
      <c r="D1284" s="298">
        <v>3</v>
      </c>
      <c r="E1284" s="283"/>
      <c r="F1284" s="283"/>
      <c r="G1284" s="283">
        <f>D1284*E1284</f>
        <v>0</v>
      </c>
      <c r="H1284" s="283">
        <f>D1284*F1284</f>
        <v>0</v>
      </c>
      <c r="I1284" s="334"/>
      <c r="J1284" s="334"/>
    </row>
    <row r="1285" spans="1:10" x14ac:dyDescent="0.25">
      <c r="A1285" s="329"/>
      <c r="B1285" s="5" t="s">
        <v>499</v>
      </c>
      <c r="C1285" s="330"/>
      <c r="D1285" s="330"/>
      <c r="E1285" s="322"/>
      <c r="F1285" s="322"/>
      <c r="G1285" s="322"/>
      <c r="H1285" s="322"/>
      <c r="I1285" s="335"/>
      <c r="J1285" s="335"/>
    </row>
    <row r="1286" spans="1:10" x14ac:dyDescent="0.25">
      <c r="A1286" s="329"/>
      <c r="B1286" s="5" t="s">
        <v>632</v>
      </c>
      <c r="C1286" s="330"/>
      <c r="D1286" s="330"/>
      <c r="E1286" s="322"/>
      <c r="F1286" s="322"/>
      <c r="G1286" s="322"/>
      <c r="H1286" s="322"/>
      <c r="I1286" s="335"/>
      <c r="J1286" s="335"/>
    </row>
    <row r="1287" spans="1:10" x14ac:dyDescent="0.25">
      <c r="A1287" s="329"/>
      <c r="B1287" s="5" t="s">
        <v>625</v>
      </c>
      <c r="C1287" s="330"/>
      <c r="D1287" s="330"/>
      <c r="E1287" s="322"/>
      <c r="F1287" s="322"/>
      <c r="G1287" s="322"/>
      <c r="H1287" s="322"/>
      <c r="I1287" s="335"/>
      <c r="J1287" s="335"/>
    </row>
    <row r="1288" spans="1:10" x14ac:dyDescent="0.25">
      <c r="A1288" s="329"/>
      <c r="B1288" s="5" t="s">
        <v>626</v>
      </c>
      <c r="C1288" s="330"/>
      <c r="D1288" s="330"/>
      <c r="E1288" s="322"/>
      <c r="F1288" s="322"/>
      <c r="G1288" s="322"/>
      <c r="H1288" s="322"/>
      <c r="I1288" s="335"/>
      <c r="J1288" s="335"/>
    </row>
    <row r="1289" spans="1:10" x14ac:dyDescent="0.25">
      <c r="A1289" s="329"/>
      <c r="B1289" s="5" t="s">
        <v>627</v>
      </c>
      <c r="C1289" s="330"/>
      <c r="D1289" s="330"/>
      <c r="E1289" s="322"/>
      <c r="F1289" s="322"/>
      <c r="G1289" s="322"/>
      <c r="H1289" s="322"/>
      <c r="I1289" s="335"/>
      <c r="J1289" s="335"/>
    </row>
    <row r="1290" spans="1:10" x14ac:dyDescent="0.25">
      <c r="A1290" s="329"/>
      <c r="B1290" s="5" t="s">
        <v>633</v>
      </c>
      <c r="C1290" s="330"/>
      <c r="D1290" s="330"/>
      <c r="E1290" s="322"/>
      <c r="F1290" s="322"/>
      <c r="G1290" s="322"/>
      <c r="H1290" s="322"/>
      <c r="I1290" s="335"/>
      <c r="J1290" s="335"/>
    </row>
    <row r="1291" spans="1:10" x14ac:dyDescent="0.25">
      <c r="A1291" s="329"/>
      <c r="B1291" s="5" t="s">
        <v>628</v>
      </c>
      <c r="C1291" s="330"/>
      <c r="D1291" s="330"/>
      <c r="E1291" s="322"/>
      <c r="F1291" s="322"/>
      <c r="G1291" s="322"/>
      <c r="H1291" s="322"/>
      <c r="I1291" s="335"/>
      <c r="J1291" s="335"/>
    </row>
    <row r="1292" spans="1:10" x14ac:dyDescent="0.25">
      <c r="A1292" s="329"/>
      <c r="B1292" s="5" t="s">
        <v>634</v>
      </c>
      <c r="C1292" s="330"/>
      <c r="D1292" s="330"/>
      <c r="E1292" s="322"/>
      <c r="F1292" s="322"/>
      <c r="G1292" s="322"/>
      <c r="H1292" s="322"/>
      <c r="I1292" s="335"/>
      <c r="J1292" s="335"/>
    </row>
    <row r="1293" spans="1:10" ht="15.75" thickBot="1" x14ac:dyDescent="0.3">
      <c r="A1293" s="295"/>
      <c r="B1293" s="24" t="s">
        <v>484</v>
      </c>
      <c r="C1293" s="299"/>
      <c r="D1293" s="299"/>
      <c r="E1293" s="284"/>
      <c r="F1293" s="284"/>
      <c r="G1293" s="284"/>
      <c r="H1293" s="284"/>
      <c r="I1293" s="336"/>
      <c r="J1293" s="336"/>
    </row>
    <row r="1294" spans="1:10" ht="30" x14ac:dyDescent="0.25">
      <c r="A1294" s="294" t="s">
        <v>635</v>
      </c>
      <c r="B1294" s="5" t="s">
        <v>636</v>
      </c>
      <c r="C1294" s="298" t="s">
        <v>14</v>
      </c>
      <c r="D1294" s="298">
        <v>3</v>
      </c>
      <c r="E1294" s="283"/>
      <c r="F1294" s="283"/>
      <c r="G1294" s="283">
        <f>D1294*E1294</f>
        <v>0</v>
      </c>
      <c r="H1294" s="283">
        <f>D1294*F1294</f>
        <v>0</v>
      </c>
      <c r="I1294" s="334"/>
      <c r="J1294" s="334"/>
    </row>
    <row r="1295" spans="1:10" x14ac:dyDescent="0.25">
      <c r="A1295" s="329"/>
      <c r="B1295" s="5" t="s">
        <v>499</v>
      </c>
      <c r="C1295" s="330"/>
      <c r="D1295" s="330"/>
      <c r="E1295" s="322"/>
      <c r="F1295" s="322"/>
      <c r="G1295" s="322"/>
      <c r="H1295" s="322"/>
      <c r="I1295" s="335"/>
      <c r="J1295" s="335"/>
    </row>
    <row r="1296" spans="1:10" x14ac:dyDescent="0.25">
      <c r="A1296" s="329"/>
      <c r="B1296" s="5" t="s">
        <v>632</v>
      </c>
      <c r="C1296" s="330"/>
      <c r="D1296" s="330"/>
      <c r="E1296" s="322"/>
      <c r="F1296" s="322"/>
      <c r="G1296" s="322"/>
      <c r="H1296" s="322"/>
      <c r="I1296" s="335"/>
      <c r="J1296" s="335"/>
    </row>
    <row r="1297" spans="1:10" x14ac:dyDescent="0.25">
      <c r="A1297" s="329"/>
      <c r="B1297" s="5" t="s">
        <v>625</v>
      </c>
      <c r="C1297" s="330"/>
      <c r="D1297" s="330"/>
      <c r="E1297" s="322"/>
      <c r="F1297" s="322"/>
      <c r="G1297" s="322"/>
      <c r="H1297" s="322"/>
      <c r="I1297" s="335"/>
      <c r="J1297" s="335"/>
    </row>
    <row r="1298" spans="1:10" x14ac:dyDescent="0.25">
      <c r="A1298" s="329"/>
      <c r="B1298" s="5" t="s">
        <v>626</v>
      </c>
      <c r="C1298" s="330"/>
      <c r="D1298" s="330"/>
      <c r="E1298" s="322"/>
      <c r="F1298" s="322"/>
      <c r="G1298" s="322"/>
      <c r="H1298" s="322"/>
      <c r="I1298" s="335"/>
      <c r="J1298" s="335"/>
    </row>
    <row r="1299" spans="1:10" x14ac:dyDescent="0.25">
      <c r="A1299" s="329"/>
      <c r="B1299" s="5" t="s">
        <v>627</v>
      </c>
      <c r="C1299" s="330"/>
      <c r="D1299" s="330"/>
      <c r="E1299" s="322"/>
      <c r="F1299" s="322"/>
      <c r="G1299" s="322"/>
      <c r="H1299" s="322"/>
      <c r="I1299" s="335"/>
      <c r="J1299" s="335"/>
    </row>
    <row r="1300" spans="1:10" x14ac:dyDescent="0.25">
      <c r="A1300" s="329"/>
      <c r="B1300" s="5" t="s">
        <v>628</v>
      </c>
      <c r="C1300" s="330"/>
      <c r="D1300" s="330"/>
      <c r="E1300" s="322"/>
      <c r="F1300" s="322"/>
      <c r="G1300" s="322"/>
      <c r="H1300" s="322"/>
      <c r="I1300" s="335"/>
      <c r="J1300" s="335"/>
    </row>
    <row r="1301" spans="1:10" x14ac:dyDescent="0.25">
      <c r="A1301" s="329"/>
      <c r="B1301" s="5" t="s">
        <v>634</v>
      </c>
      <c r="C1301" s="330"/>
      <c r="D1301" s="330"/>
      <c r="E1301" s="322"/>
      <c r="F1301" s="322"/>
      <c r="G1301" s="322"/>
      <c r="H1301" s="322"/>
      <c r="I1301" s="335"/>
      <c r="J1301" s="335"/>
    </row>
    <row r="1302" spans="1:10" ht="15.75" thickBot="1" x14ac:dyDescent="0.3">
      <c r="A1302" s="295"/>
      <c r="B1302" s="24" t="s">
        <v>484</v>
      </c>
      <c r="C1302" s="299"/>
      <c r="D1302" s="299"/>
      <c r="E1302" s="284"/>
      <c r="F1302" s="284"/>
      <c r="G1302" s="284"/>
      <c r="H1302" s="284"/>
      <c r="I1302" s="336"/>
      <c r="J1302" s="336"/>
    </row>
    <row r="1303" spans="1:10" ht="45" x14ac:dyDescent="0.25">
      <c r="A1303" s="294" t="s">
        <v>637</v>
      </c>
      <c r="B1303" s="5" t="s">
        <v>638</v>
      </c>
      <c r="C1303" s="298" t="s">
        <v>9</v>
      </c>
      <c r="D1303" s="298">
        <v>1</v>
      </c>
      <c r="E1303" s="283"/>
      <c r="F1303" s="283"/>
      <c r="G1303" s="283">
        <f>D1303*E1303</f>
        <v>0</v>
      </c>
      <c r="H1303" s="283">
        <f>D1303*F1303</f>
        <v>0</v>
      </c>
      <c r="I1303" s="334"/>
      <c r="J1303" s="334"/>
    </row>
    <row r="1304" spans="1:10" x14ac:dyDescent="0.25">
      <c r="A1304" s="329"/>
      <c r="B1304" s="5" t="s">
        <v>507</v>
      </c>
      <c r="C1304" s="330"/>
      <c r="D1304" s="330"/>
      <c r="E1304" s="322"/>
      <c r="F1304" s="322"/>
      <c r="G1304" s="322"/>
      <c r="H1304" s="322"/>
      <c r="I1304" s="335"/>
      <c r="J1304" s="335"/>
    </row>
    <row r="1305" spans="1:10" x14ac:dyDescent="0.25">
      <c r="A1305" s="329"/>
      <c r="B1305" s="27" t="s">
        <v>508</v>
      </c>
      <c r="C1305" s="330"/>
      <c r="D1305" s="330"/>
      <c r="E1305" s="322"/>
      <c r="F1305" s="322"/>
      <c r="G1305" s="322"/>
      <c r="H1305" s="322"/>
      <c r="I1305" s="335"/>
      <c r="J1305" s="335"/>
    </row>
    <row r="1306" spans="1:10" x14ac:dyDescent="0.25">
      <c r="A1306" s="329"/>
      <c r="B1306" s="27" t="s">
        <v>509</v>
      </c>
      <c r="C1306" s="330"/>
      <c r="D1306" s="330"/>
      <c r="E1306" s="322"/>
      <c r="F1306" s="322"/>
      <c r="G1306" s="322"/>
      <c r="H1306" s="322"/>
      <c r="I1306" s="335"/>
      <c r="J1306" s="335"/>
    </row>
    <row r="1307" spans="1:10" ht="30" x14ac:dyDescent="0.25">
      <c r="A1307" s="329"/>
      <c r="B1307" s="5" t="s">
        <v>639</v>
      </c>
      <c r="C1307" s="330"/>
      <c r="D1307" s="330"/>
      <c r="E1307" s="322"/>
      <c r="F1307" s="322"/>
      <c r="G1307" s="322"/>
      <c r="H1307" s="322"/>
      <c r="I1307" s="335"/>
      <c r="J1307" s="335"/>
    </row>
    <row r="1308" spans="1:10" ht="30" x14ac:dyDescent="0.25">
      <c r="A1308" s="329"/>
      <c r="B1308" s="5" t="s">
        <v>640</v>
      </c>
      <c r="C1308" s="330"/>
      <c r="D1308" s="330"/>
      <c r="E1308" s="322"/>
      <c r="F1308" s="322"/>
      <c r="G1308" s="322"/>
      <c r="H1308" s="322"/>
      <c r="I1308" s="335"/>
      <c r="J1308" s="335"/>
    </row>
    <row r="1309" spans="1:10" ht="30" x14ac:dyDescent="0.25">
      <c r="A1309" s="329"/>
      <c r="B1309" s="5" t="s">
        <v>641</v>
      </c>
      <c r="C1309" s="330"/>
      <c r="D1309" s="330"/>
      <c r="E1309" s="322"/>
      <c r="F1309" s="322"/>
      <c r="G1309" s="322"/>
      <c r="H1309" s="322"/>
      <c r="I1309" s="335"/>
      <c r="J1309" s="335"/>
    </row>
    <row r="1310" spans="1:10" ht="30" x14ac:dyDescent="0.25">
      <c r="A1310" s="329"/>
      <c r="B1310" s="5" t="s">
        <v>642</v>
      </c>
      <c r="C1310" s="330"/>
      <c r="D1310" s="330"/>
      <c r="E1310" s="322"/>
      <c r="F1310" s="322"/>
      <c r="G1310" s="322"/>
      <c r="H1310" s="322"/>
      <c r="I1310" s="335"/>
      <c r="J1310" s="335"/>
    </row>
    <row r="1311" spans="1:10" ht="30" x14ac:dyDescent="0.25">
      <c r="A1311" s="329"/>
      <c r="B1311" s="5" t="s">
        <v>643</v>
      </c>
      <c r="C1311" s="330"/>
      <c r="D1311" s="330"/>
      <c r="E1311" s="322"/>
      <c r="F1311" s="322"/>
      <c r="G1311" s="322"/>
      <c r="H1311" s="322"/>
      <c r="I1311" s="335"/>
      <c r="J1311" s="335"/>
    </row>
    <row r="1312" spans="1:10" x14ac:dyDescent="0.25">
      <c r="A1312" s="329"/>
      <c r="B1312" s="5" t="s">
        <v>644</v>
      </c>
      <c r="C1312" s="330"/>
      <c r="D1312" s="330"/>
      <c r="E1312" s="322"/>
      <c r="F1312" s="322"/>
      <c r="G1312" s="322"/>
      <c r="H1312" s="322"/>
      <c r="I1312" s="335"/>
      <c r="J1312" s="335"/>
    </row>
    <row r="1313" spans="1:10" ht="15.75" thickBot="1" x14ac:dyDescent="0.3">
      <c r="A1313" s="295"/>
      <c r="B1313" s="9" t="s">
        <v>645</v>
      </c>
      <c r="C1313" s="299"/>
      <c r="D1313" s="299"/>
      <c r="E1313" s="284"/>
      <c r="F1313" s="284"/>
      <c r="G1313" s="284"/>
      <c r="H1313" s="284"/>
      <c r="I1313" s="336"/>
      <c r="J1313" s="336"/>
    </row>
    <row r="1314" spans="1:10" ht="30.75" thickBot="1" x14ac:dyDescent="0.3">
      <c r="A1314" s="235" t="s">
        <v>646</v>
      </c>
      <c r="B1314" s="9" t="s">
        <v>521</v>
      </c>
      <c r="C1314" s="230" t="s">
        <v>14</v>
      </c>
      <c r="D1314" s="230">
        <v>18</v>
      </c>
      <c r="E1314" s="161"/>
      <c r="F1314" s="161"/>
      <c r="G1314" s="161">
        <f>D1314*E1314</f>
        <v>0</v>
      </c>
      <c r="H1314" s="161">
        <f>D1314*F1314</f>
        <v>0</v>
      </c>
      <c r="I1314" s="11"/>
      <c r="J1314" s="11"/>
    </row>
    <row r="1315" spans="1:10" ht="16.5" thickBot="1" x14ac:dyDescent="0.3">
      <c r="A1315" s="309" t="s">
        <v>647</v>
      </c>
      <c r="B1315" s="310"/>
      <c r="C1315" s="310"/>
      <c r="D1315" s="310"/>
      <c r="E1315" s="311"/>
      <c r="F1315" s="288">
        <f>SUM(G1221:G1314)</f>
        <v>0</v>
      </c>
      <c r="G1315" s="289"/>
      <c r="H1315" s="290"/>
      <c r="I1315" s="6"/>
      <c r="J1315" s="6"/>
    </row>
    <row r="1316" spans="1:10" ht="16.5" thickBot="1" x14ac:dyDescent="0.3">
      <c r="A1316" s="309" t="s">
        <v>648</v>
      </c>
      <c r="B1316" s="310"/>
      <c r="C1316" s="310"/>
      <c r="D1316" s="310"/>
      <c r="E1316" s="311"/>
      <c r="F1316" s="288">
        <f>F1317-F1315</f>
        <v>0</v>
      </c>
      <c r="G1316" s="289"/>
      <c r="H1316" s="290"/>
      <c r="I1316" s="6"/>
      <c r="J1316" s="6"/>
    </row>
    <row r="1317" spans="1:10" ht="16.5" thickBot="1" x14ac:dyDescent="0.3">
      <c r="A1317" s="309" t="s">
        <v>649</v>
      </c>
      <c r="B1317" s="310"/>
      <c r="C1317" s="310"/>
      <c r="D1317" s="310"/>
      <c r="E1317" s="311"/>
      <c r="F1317" s="288">
        <f>SUM(H1221:H1314)</f>
        <v>0</v>
      </c>
      <c r="G1317" s="289"/>
      <c r="H1317" s="290"/>
      <c r="I1317" s="6"/>
      <c r="J1317" s="6"/>
    </row>
    <row r="1318" spans="1:10" x14ac:dyDescent="0.25">
      <c r="A1318" s="21"/>
      <c r="B1318"/>
    </row>
    <row r="1319" spans="1:10" x14ac:dyDescent="0.25">
      <c r="A1319" s="21"/>
      <c r="B1319"/>
    </row>
    <row r="1320" spans="1:10" ht="18" x14ac:dyDescent="0.25">
      <c r="A1320" s="47" t="s">
        <v>650</v>
      </c>
      <c r="B1320"/>
    </row>
    <row r="1321" spans="1:10" ht="15.75" thickBot="1" x14ac:dyDescent="0.3">
      <c r="A1321" s="21"/>
      <c r="B1321"/>
    </row>
    <row r="1322" spans="1:10" ht="15.75" thickBot="1" x14ac:dyDescent="0.3">
      <c r="A1322" s="353"/>
      <c r="B1322" s="353"/>
      <c r="C1322" s="234"/>
      <c r="D1322" s="30"/>
      <c r="E1322" s="285" t="s">
        <v>0</v>
      </c>
      <c r="F1322" s="286"/>
      <c r="G1322" s="286"/>
      <c r="H1322" s="286"/>
      <c r="I1322" s="286"/>
      <c r="J1322" s="287"/>
    </row>
    <row r="1323" spans="1:10" ht="36" x14ac:dyDescent="0.25">
      <c r="A1323" s="294" t="s">
        <v>1</v>
      </c>
      <c r="B1323" s="300" t="s">
        <v>415</v>
      </c>
      <c r="C1323" s="300" t="s">
        <v>3</v>
      </c>
      <c r="D1323" s="300" t="s">
        <v>4480</v>
      </c>
      <c r="E1323" s="2" t="s">
        <v>4</v>
      </c>
      <c r="F1323" s="2" t="s">
        <v>4</v>
      </c>
      <c r="G1323" s="300" t="s">
        <v>4483</v>
      </c>
      <c r="H1323" s="300" t="s">
        <v>4484</v>
      </c>
      <c r="I1323" s="3" t="s">
        <v>5</v>
      </c>
      <c r="J1323" s="3" t="s">
        <v>7</v>
      </c>
    </row>
    <row r="1324" spans="1:10" ht="60.75" thickBot="1" x14ac:dyDescent="0.3">
      <c r="A1324" s="295"/>
      <c r="B1324" s="301"/>
      <c r="C1324" s="301"/>
      <c r="D1324" s="301"/>
      <c r="E1324" s="30" t="s">
        <v>4482</v>
      </c>
      <c r="F1324" s="30" t="s">
        <v>4481</v>
      </c>
      <c r="G1324" s="301"/>
      <c r="H1324" s="301"/>
      <c r="I1324" s="4" t="s">
        <v>6</v>
      </c>
      <c r="J1324" s="4" t="s">
        <v>6</v>
      </c>
    </row>
    <row r="1325" spans="1:10" x14ac:dyDescent="0.25">
      <c r="A1325" s="294" t="s">
        <v>651</v>
      </c>
      <c r="B1325" s="415" t="s">
        <v>652</v>
      </c>
      <c r="C1325" s="298"/>
      <c r="D1325" s="298"/>
      <c r="E1325" s="334"/>
      <c r="F1325" s="334"/>
      <c r="G1325" s="334"/>
      <c r="H1325" s="334"/>
      <c r="I1325" s="334"/>
      <c r="J1325" s="334"/>
    </row>
    <row r="1326" spans="1:10" x14ac:dyDescent="0.25">
      <c r="A1326" s="329"/>
      <c r="B1326" s="416"/>
      <c r="C1326" s="330"/>
      <c r="D1326" s="330"/>
      <c r="E1326" s="335"/>
      <c r="F1326" s="335"/>
      <c r="G1326" s="335"/>
      <c r="H1326" s="335"/>
      <c r="I1326" s="335"/>
      <c r="J1326" s="335"/>
    </row>
    <row r="1327" spans="1:10" ht="15.75" thickBot="1" x14ac:dyDescent="0.3">
      <c r="A1327" s="295"/>
      <c r="B1327" s="417"/>
      <c r="C1327" s="299"/>
      <c r="D1327" s="299"/>
      <c r="E1327" s="336"/>
      <c r="F1327" s="336"/>
      <c r="G1327" s="336"/>
      <c r="H1327" s="336"/>
      <c r="I1327" s="336"/>
      <c r="J1327" s="336"/>
    </row>
    <row r="1328" spans="1:10" ht="30" x14ac:dyDescent="0.25">
      <c r="A1328" s="294" t="s">
        <v>653</v>
      </c>
      <c r="B1328" s="5" t="s">
        <v>610</v>
      </c>
      <c r="C1328" s="298" t="s">
        <v>14</v>
      </c>
      <c r="D1328" s="298">
        <v>1</v>
      </c>
      <c r="E1328" s="283"/>
      <c r="F1328" s="283"/>
      <c r="G1328" s="283">
        <f>D1328*E1328</f>
        <v>0</v>
      </c>
      <c r="H1328" s="283">
        <f>D1328*F1328</f>
        <v>0</v>
      </c>
      <c r="I1328" s="344"/>
      <c r="J1328" s="344"/>
    </row>
    <row r="1329" spans="1:10" x14ac:dyDescent="0.25">
      <c r="A1329" s="329"/>
      <c r="B1329" s="26" t="s">
        <v>420</v>
      </c>
      <c r="C1329" s="330"/>
      <c r="D1329" s="330"/>
      <c r="E1329" s="322"/>
      <c r="F1329" s="322"/>
      <c r="G1329" s="322"/>
      <c r="H1329" s="322"/>
      <c r="I1329" s="345"/>
      <c r="J1329" s="345"/>
    </row>
    <row r="1330" spans="1:10" x14ac:dyDescent="0.25">
      <c r="A1330" s="329"/>
      <c r="B1330" s="26" t="s">
        <v>421</v>
      </c>
      <c r="C1330" s="330"/>
      <c r="D1330" s="330"/>
      <c r="E1330" s="322"/>
      <c r="F1330" s="322"/>
      <c r="G1330" s="322"/>
      <c r="H1330" s="322"/>
      <c r="I1330" s="345"/>
      <c r="J1330" s="345"/>
    </row>
    <row r="1331" spans="1:10" x14ac:dyDescent="0.25">
      <c r="A1331" s="329"/>
      <c r="B1331" s="26" t="s">
        <v>422</v>
      </c>
      <c r="C1331" s="330"/>
      <c r="D1331" s="330"/>
      <c r="E1331" s="322"/>
      <c r="F1331" s="322"/>
      <c r="G1331" s="322"/>
      <c r="H1331" s="322"/>
      <c r="I1331" s="345"/>
      <c r="J1331" s="345"/>
    </row>
    <row r="1332" spans="1:10" x14ac:dyDescent="0.25">
      <c r="A1332" s="329"/>
      <c r="B1332" s="26" t="s">
        <v>423</v>
      </c>
      <c r="C1332" s="330"/>
      <c r="D1332" s="330"/>
      <c r="E1332" s="322"/>
      <c r="F1332" s="322"/>
      <c r="G1332" s="322"/>
      <c r="H1332" s="322"/>
      <c r="I1332" s="345"/>
      <c r="J1332" s="345"/>
    </row>
    <row r="1333" spans="1:10" x14ac:dyDescent="0.25">
      <c r="A1333" s="329"/>
      <c r="B1333" s="26" t="s">
        <v>424</v>
      </c>
      <c r="C1333" s="330"/>
      <c r="D1333" s="330"/>
      <c r="E1333" s="322"/>
      <c r="F1333" s="322"/>
      <c r="G1333" s="322"/>
      <c r="H1333" s="322"/>
      <c r="I1333" s="345"/>
      <c r="J1333" s="345"/>
    </row>
    <row r="1334" spans="1:10" ht="15.75" x14ac:dyDescent="0.25">
      <c r="A1334" s="329"/>
      <c r="B1334" s="26" t="s">
        <v>611</v>
      </c>
      <c r="C1334" s="330"/>
      <c r="D1334" s="330"/>
      <c r="E1334" s="322"/>
      <c r="F1334" s="322"/>
      <c r="G1334" s="322"/>
      <c r="H1334" s="322"/>
      <c r="I1334" s="345"/>
      <c r="J1334" s="345"/>
    </row>
    <row r="1335" spans="1:10" x14ac:dyDescent="0.25">
      <c r="A1335" s="329"/>
      <c r="B1335" s="26" t="s">
        <v>426</v>
      </c>
      <c r="C1335" s="330"/>
      <c r="D1335" s="330"/>
      <c r="E1335" s="322"/>
      <c r="F1335" s="322"/>
      <c r="G1335" s="322"/>
      <c r="H1335" s="322"/>
      <c r="I1335" s="345"/>
      <c r="J1335" s="345"/>
    </row>
    <row r="1336" spans="1:10" x14ac:dyDescent="0.25">
      <c r="A1336" s="329"/>
      <c r="B1336" s="26" t="s">
        <v>427</v>
      </c>
      <c r="C1336" s="330"/>
      <c r="D1336" s="330"/>
      <c r="E1336" s="322"/>
      <c r="F1336" s="322"/>
      <c r="G1336" s="322"/>
      <c r="H1336" s="322"/>
      <c r="I1336" s="345"/>
      <c r="J1336" s="345"/>
    </row>
    <row r="1337" spans="1:10" x14ac:dyDescent="0.25">
      <c r="A1337" s="329"/>
      <c r="B1337" s="5" t="s">
        <v>428</v>
      </c>
      <c r="C1337" s="330"/>
      <c r="D1337" s="330"/>
      <c r="E1337" s="322"/>
      <c r="F1337" s="322"/>
      <c r="G1337" s="322"/>
      <c r="H1337" s="322"/>
      <c r="I1337" s="345"/>
      <c r="J1337" s="345"/>
    </row>
    <row r="1338" spans="1:10" x14ac:dyDescent="0.25">
      <c r="A1338" s="329"/>
      <c r="B1338" s="27" t="s">
        <v>429</v>
      </c>
      <c r="C1338" s="330"/>
      <c r="D1338" s="330"/>
      <c r="E1338" s="322"/>
      <c r="F1338" s="322"/>
      <c r="G1338" s="322"/>
      <c r="H1338" s="322"/>
      <c r="I1338" s="345"/>
      <c r="J1338" s="345"/>
    </row>
    <row r="1339" spans="1:10" ht="28.5" x14ac:dyDescent="0.25">
      <c r="A1339" s="329"/>
      <c r="B1339" s="27" t="s">
        <v>430</v>
      </c>
      <c r="C1339" s="330"/>
      <c r="D1339" s="330"/>
      <c r="E1339" s="322"/>
      <c r="F1339" s="322"/>
      <c r="G1339" s="322"/>
      <c r="H1339" s="322"/>
      <c r="I1339" s="345"/>
      <c r="J1339" s="345"/>
    </row>
    <row r="1340" spans="1:10" ht="15.75" thickBot="1" x14ac:dyDescent="0.3">
      <c r="A1340" s="295"/>
      <c r="B1340" s="24" t="s">
        <v>431</v>
      </c>
      <c r="C1340" s="299"/>
      <c r="D1340" s="299"/>
      <c r="E1340" s="284"/>
      <c r="F1340" s="284"/>
      <c r="G1340" s="284"/>
      <c r="H1340" s="284"/>
      <c r="I1340" s="346"/>
      <c r="J1340" s="346"/>
    </row>
    <row r="1341" spans="1:10" ht="45" x14ac:dyDescent="0.25">
      <c r="A1341" s="294" t="s">
        <v>654</v>
      </c>
      <c r="B1341" s="5" t="s">
        <v>433</v>
      </c>
      <c r="C1341" s="298" t="s">
        <v>14</v>
      </c>
      <c r="D1341" s="298">
        <v>2</v>
      </c>
      <c r="E1341" s="283"/>
      <c r="F1341" s="283"/>
      <c r="G1341" s="283">
        <f>D1341*E1341</f>
        <v>0</v>
      </c>
      <c r="H1341" s="283">
        <f>D1341*F1341</f>
        <v>0</v>
      </c>
      <c r="I1341" s="344"/>
      <c r="J1341" s="344"/>
    </row>
    <row r="1342" spans="1:10" x14ac:dyDescent="0.25">
      <c r="A1342" s="329"/>
      <c r="B1342" s="26" t="s">
        <v>420</v>
      </c>
      <c r="C1342" s="330"/>
      <c r="D1342" s="330"/>
      <c r="E1342" s="322"/>
      <c r="F1342" s="322"/>
      <c r="G1342" s="322"/>
      <c r="H1342" s="322"/>
      <c r="I1342" s="345"/>
      <c r="J1342" s="345"/>
    </row>
    <row r="1343" spans="1:10" x14ac:dyDescent="0.25">
      <c r="A1343" s="329"/>
      <c r="B1343" s="26" t="s">
        <v>421</v>
      </c>
      <c r="C1343" s="330"/>
      <c r="D1343" s="330"/>
      <c r="E1343" s="322"/>
      <c r="F1343" s="322"/>
      <c r="G1343" s="322"/>
      <c r="H1343" s="322"/>
      <c r="I1343" s="345"/>
      <c r="J1343" s="345"/>
    </row>
    <row r="1344" spans="1:10" x14ac:dyDescent="0.25">
      <c r="A1344" s="329"/>
      <c r="B1344" s="26" t="s">
        <v>434</v>
      </c>
      <c r="C1344" s="330"/>
      <c r="D1344" s="330"/>
      <c r="E1344" s="322"/>
      <c r="F1344" s="322"/>
      <c r="G1344" s="322"/>
      <c r="H1344" s="322"/>
      <c r="I1344" s="345"/>
      <c r="J1344" s="345"/>
    </row>
    <row r="1345" spans="1:10" x14ac:dyDescent="0.25">
      <c r="A1345" s="329"/>
      <c r="B1345" s="26" t="s">
        <v>435</v>
      </c>
      <c r="C1345" s="330"/>
      <c r="D1345" s="330"/>
      <c r="E1345" s="322"/>
      <c r="F1345" s="322"/>
      <c r="G1345" s="322"/>
      <c r="H1345" s="322"/>
      <c r="I1345" s="345"/>
      <c r="J1345" s="345"/>
    </row>
    <row r="1346" spans="1:10" x14ac:dyDescent="0.25">
      <c r="A1346" s="329"/>
      <c r="B1346" s="26" t="s">
        <v>436</v>
      </c>
      <c r="C1346" s="330"/>
      <c r="D1346" s="330"/>
      <c r="E1346" s="322"/>
      <c r="F1346" s="322"/>
      <c r="G1346" s="322"/>
      <c r="H1346" s="322"/>
      <c r="I1346" s="345"/>
      <c r="J1346" s="345"/>
    </row>
    <row r="1347" spans="1:10" x14ac:dyDescent="0.25">
      <c r="A1347" s="329"/>
      <c r="B1347" s="26" t="s">
        <v>437</v>
      </c>
      <c r="C1347" s="330"/>
      <c r="D1347" s="330"/>
      <c r="E1347" s="322"/>
      <c r="F1347" s="322"/>
      <c r="G1347" s="322"/>
      <c r="H1347" s="322"/>
      <c r="I1347" s="345"/>
      <c r="J1347" s="345"/>
    </row>
    <row r="1348" spans="1:10" x14ac:dyDescent="0.25">
      <c r="A1348" s="329"/>
      <c r="B1348" s="26" t="s">
        <v>438</v>
      </c>
      <c r="C1348" s="330"/>
      <c r="D1348" s="330"/>
      <c r="E1348" s="322"/>
      <c r="F1348" s="322"/>
      <c r="G1348" s="322"/>
      <c r="H1348" s="322"/>
      <c r="I1348" s="345"/>
      <c r="J1348" s="345"/>
    </row>
    <row r="1349" spans="1:10" x14ac:dyDescent="0.25">
      <c r="A1349" s="329"/>
      <c r="B1349" s="26" t="s">
        <v>439</v>
      </c>
      <c r="C1349" s="330"/>
      <c r="D1349" s="330"/>
      <c r="E1349" s="322"/>
      <c r="F1349" s="322"/>
      <c r="G1349" s="322"/>
      <c r="H1349" s="322"/>
      <c r="I1349" s="345"/>
      <c r="J1349" s="345"/>
    </row>
    <row r="1350" spans="1:10" x14ac:dyDescent="0.25">
      <c r="A1350" s="329"/>
      <c r="B1350" s="26" t="s">
        <v>440</v>
      </c>
      <c r="C1350" s="330"/>
      <c r="D1350" s="330"/>
      <c r="E1350" s="322"/>
      <c r="F1350" s="322"/>
      <c r="G1350" s="322"/>
      <c r="H1350" s="322"/>
      <c r="I1350" s="345"/>
      <c r="J1350" s="345"/>
    </row>
    <row r="1351" spans="1:10" x14ac:dyDescent="0.25">
      <c r="A1351" s="329"/>
      <c r="B1351" s="27" t="s">
        <v>429</v>
      </c>
      <c r="C1351" s="330"/>
      <c r="D1351" s="330"/>
      <c r="E1351" s="322"/>
      <c r="F1351" s="322"/>
      <c r="G1351" s="322"/>
      <c r="H1351" s="322"/>
      <c r="I1351" s="345"/>
      <c r="J1351" s="345"/>
    </row>
    <row r="1352" spans="1:10" ht="42.75" x14ac:dyDescent="0.25">
      <c r="A1352" s="329"/>
      <c r="B1352" s="27" t="s">
        <v>441</v>
      </c>
      <c r="C1352" s="330"/>
      <c r="D1352" s="330"/>
      <c r="E1352" s="322"/>
      <c r="F1352" s="322"/>
      <c r="G1352" s="322"/>
      <c r="H1352" s="322"/>
      <c r="I1352" s="345"/>
      <c r="J1352" s="345"/>
    </row>
    <row r="1353" spans="1:10" ht="15.75" thickBot="1" x14ac:dyDescent="0.3">
      <c r="A1353" s="295"/>
      <c r="B1353" s="24" t="s">
        <v>431</v>
      </c>
      <c r="C1353" s="299"/>
      <c r="D1353" s="299"/>
      <c r="E1353" s="284"/>
      <c r="F1353" s="284"/>
      <c r="G1353" s="284"/>
      <c r="H1353" s="284"/>
      <c r="I1353" s="346"/>
      <c r="J1353" s="346"/>
    </row>
    <row r="1354" spans="1:10" ht="30" x14ac:dyDescent="0.25">
      <c r="A1354" s="294" t="s">
        <v>655</v>
      </c>
      <c r="B1354" s="5" t="s">
        <v>450</v>
      </c>
      <c r="C1354" s="298" t="s">
        <v>14</v>
      </c>
      <c r="D1354" s="298">
        <v>3</v>
      </c>
      <c r="E1354" s="283"/>
      <c r="F1354" s="283"/>
      <c r="G1354" s="283">
        <f>D1354*E1354</f>
        <v>0</v>
      </c>
      <c r="H1354" s="283">
        <f>D1354*F1354</f>
        <v>0</v>
      </c>
      <c r="I1354" s="344"/>
      <c r="J1354" s="344"/>
    </row>
    <row r="1355" spans="1:10" x14ac:dyDescent="0.25">
      <c r="A1355" s="329"/>
      <c r="B1355" s="26" t="s">
        <v>420</v>
      </c>
      <c r="C1355" s="330"/>
      <c r="D1355" s="330"/>
      <c r="E1355" s="322"/>
      <c r="F1355" s="322"/>
      <c r="G1355" s="322"/>
      <c r="H1355" s="322"/>
      <c r="I1355" s="345"/>
      <c r="J1355" s="345"/>
    </row>
    <row r="1356" spans="1:10" x14ac:dyDescent="0.25">
      <c r="A1356" s="329"/>
      <c r="B1356" s="26" t="s">
        <v>421</v>
      </c>
      <c r="C1356" s="330"/>
      <c r="D1356" s="330"/>
      <c r="E1356" s="322"/>
      <c r="F1356" s="322"/>
      <c r="G1356" s="322"/>
      <c r="H1356" s="322"/>
      <c r="I1356" s="345"/>
      <c r="J1356" s="345"/>
    </row>
    <row r="1357" spans="1:10" ht="17.25" x14ac:dyDescent="0.25">
      <c r="A1357" s="329"/>
      <c r="B1357" s="26" t="s">
        <v>451</v>
      </c>
      <c r="C1357" s="330"/>
      <c r="D1357" s="330"/>
      <c r="E1357" s="322"/>
      <c r="F1357" s="322"/>
      <c r="G1357" s="322"/>
      <c r="H1357" s="322"/>
      <c r="I1357" s="345"/>
      <c r="J1357" s="345"/>
    </row>
    <row r="1358" spans="1:10" ht="17.25" x14ac:dyDescent="0.25">
      <c r="A1358" s="329"/>
      <c r="B1358" s="26" t="s">
        <v>452</v>
      </c>
      <c r="C1358" s="330"/>
      <c r="D1358" s="330"/>
      <c r="E1358" s="322"/>
      <c r="F1358" s="322"/>
      <c r="G1358" s="322"/>
      <c r="H1358" s="322"/>
      <c r="I1358" s="345"/>
      <c r="J1358" s="345"/>
    </row>
    <row r="1359" spans="1:10" x14ac:dyDescent="0.25">
      <c r="A1359" s="329"/>
      <c r="B1359" s="26" t="s">
        <v>656</v>
      </c>
      <c r="C1359" s="330"/>
      <c r="D1359" s="330"/>
      <c r="E1359" s="322"/>
      <c r="F1359" s="322"/>
      <c r="G1359" s="322"/>
      <c r="H1359" s="322"/>
      <c r="I1359" s="345"/>
      <c r="J1359" s="345"/>
    </row>
    <row r="1360" spans="1:10" x14ac:dyDescent="0.25">
      <c r="A1360" s="329"/>
      <c r="B1360" s="26" t="s">
        <v>454</v>
      </c>
      <c r="C1360" s="330"/>
      <c r="D1360" s="330"/>
      <c r="E1360" s="322"/>
      <c r="F1360" s="322"/>
      <c r="G1360" s="322"/>
      <c r="H1360" s="322"/>
      <c r="I1360" s="345"/>
      <c r="J1360" s="345"/>
    </row>
    <row r="1361" spans="1:10" x14ac:dyDescent="0.25">
      <c r="A1361" s="329"/>
      <c r="B1361" s="5" t="s">
        <v>657</v>
      </c>
      <c r="C1361" s="330"/>
      <c r="D1361" s="330"/>
      <c r="E1361" s="322"/>
      <c r="F1361" s="322"/>
      <c r="G1361" s="322"/>
      <c r="H1361" s="322"/>
      <c r="I1361" s="345"/>
      <c r="J1361" s="345"/>
    </row>
    <row r="1362" spans="1:10" x14ac:dyDescent="0.25">
      <c r="A1362" s="329"/>
      <c r="B1362" s="5" t="s">
        <v>658</v>
      </c>
      <c r="C1362" s="330"/>
      <c r="D1362" s="330"/>
      <c r="E1362" s="322"/>
      <c r="F1362" s="322"/>
      <c r="G1362" s="322"/>
      <c r="H1362" s="322"/>
      <c r="I1362" s="345"/>
      <c r="J1362" s="345"/>
    </row>
    <row r="1363" spans="1:10" x14ac:dyDescent="0.25">
      <c r="A1363" s="329"/>
      <c r="B1363" s="5" t="s">
        <v>659</v>
      </c>
      <c r="C1363" s="330"/>
      <c r="D1363" s="330"/>
      <c r="E1363" s="322"/>
      <c r="F1363" s="322"/>
      <c r="G1363" s="322"/>
      <c r="H1363" s="322"/>
      <c r="I1363" s="345"/>
      <c r="J1363" s="345"/>
    </row>
    <row r="1364" spans="1:10" x14ac:dyDescent="0.25">
      <c r="A1364" s="329"/>
      <c r="B1364" s="5" t="s">
        <v>660</v>
      </c>
      <c r="C1364" s="330"/>
      <c r="D1364" s="330"/>
      <c r="E1364" s="322"/>
      <c r="F1364" s="322"/>
      <c r="G1364" s="322"/>
      <c r="H1364" s="322"/>
      <c r="I1364" s="345"/>
      <c r="J1364" s="345"/>
    </row>
    <row r="1365" spans="1:10" ht="15.75" x14ac:dyDescent="0.25">
      <c r="A1365" s="329"/>
      <c r="B1365" s="26" t="s">
        <v>458</v>
      </c>
      <c r="C1365" s="330"/>
      <c r="D1365" s="330"/>
      <c r="E1365" s="322"/>
      <c r="F1365" s="322"/>
      <c r="G1365" s="322"/>
      <c r="H1365" s="322"/>
      <c r="I1365" s="345"/>
      <c r="J1365" s="345"/>
    </row>
    <row r="1366" spans="1:10" x14ac:dyDescent="0.25">
      <c r="A1366" s="329"/>
      <c r="B1366" s="26" t="s">
        <v>459</v>
      </c>
      <c r="C1366" s="330"/>
      <c r="D1366" s="330"/>
      <c r="E1366" s="322"/>
      <c r="F1366" s="322"/>
      <c r="G1366" s="322"/>
      <c r="H1366" s="322"/>
      <c r="I1366" s="345"/>
      <c r="J1366" s="345"/>
    </row>
    <row r="1367" spans="1:10" x14ac:dyDescent="0.25">
      <c r="A1367" s="329"/>
      <c r="B1367" s="26" t="s">
        <v>460</v>
      </c>
      <c r="C1367" s="330"/>
      <c r="D1367" s="330"/>
      <c r="E1367" s="322"/>
      <c r="F1367" s="322"/>
      <c r="G1367" s="322"/>
      <c r="H1367" s="322"/>
      <c r="I1367" s="345"/>
      <c r="J1367" s="345"/>
    </row>
    <row r="1368" spans="1:10" x14ac:dyDescent="0.25">
      <c r="A1368" s="329"/>
      <c r="B1368" s="27" t="s">
        <v>461</v>
      </c>
      <c r="C1368" s="330"/>
      <c r="D1368" s="330"/>
      <c r="E1368" s="322"/>
      <c r="F1368" s="322"/>
      <c r="G1368" s="322"/>
      <c r="H1368" s="322"/>
      <c r="I1368" s="345"/>
      <c r="J1368" s="345"/>
    </row>
    <row r="1369" spans="1:10" ht="42.75" x14ac:dyDescent="0.25">
      <c r="A1369" s="329"/>
      <c r="B1369" s="27" t="s">
        <v>462</v>
      </c>
      <c r="C1369" s="330"/>
      <c r="D1369" s="330"/>
      <c r="E1369" s="322"/>
      <c r="F1369" s="322"/>
      <c r="G1369" s="322"/>
      <c r="H1369" s="322"/>
      <c r="I1369" s="345"/>
      <c r="J1369" s="345"/>
    </row>
    <row r="1370" spans="1:10" ht="15.75" thickBot="1" x14ac:dyDescent="0.3">
      <c r="A1370" s="295"/>
      <c r="B1370" s="24" t="s">
        <v>431</v>
      </c>
      <c r="C1370" s="299"/>
      <c r="D1370" s="299"/>
      <c r="E1370" s="284"/>
      <c r="F1370" s="284"/>
      <c r="G1370" s="284"/>
      <c r="H1370" s="284"/>
      <c r="I1370" s="346"/>
      <c r="J1370" s="346"/>
    </row>
    <row r="1371" spans="1:10" ht="30" x14ac:dyDescent="0.25">
      <c r="A1371" s="294" t="s">
        <v>661</v>
      </c>
      <c r="B1371" s="5" t="s">
        <v>464</v>
      </c>
      <c r="C1371" s="298" t="s">
        <v>14</v>
      </c>
      <c r="D1371" s="298">
        <v>3</v>
      </c>
      <c r="E1371" s="283"/>
      <c r="F1371" s="283"/>
      <c r="G1371" s="283">
        <f>D1371*E1371</f>
        <v>0</v>
      </c>
      <c r="H1371" s="283">
        <f>D1371*F1371</f>
        <v>0</v>
      </c>
      <c r="I1371" s="344"/>
      <c r="J1371" s="344"/>
    </row>
    <row r="1372" spans="1:10" x14ac:dyDescent="0.25">
      <c r="A1372" s="329"/>
      <c r="B1372" s="26" t="s">
        <v>420</v>
      </c>
      <c r="C1372" s="330"/>
      <c r="D1372" s="330"/>
      <c r="E1372" s="322"/>
      <c r="F1372" s="322"/>
      <c r="G1372" s="322"/>
      <c r="H1372" s="322"/>
      <c r="I1372" s="345"/>
      <c r="J1372" s="345"/>
    </row>
    <row r="1373" spans="1:10" x14ac:dyDescent="0.25">
      <c r="A1373" s="329"/>
      <c r="B1373" s="26" t="s">
        <v>421</v>
      </c>
      <c r="C1373" s="330"/>
      <c r="D1373" s="330"/>
      <c r="E1373" s="322"/>
      <c r="F1373" s="322"/>
      <c r="G1373" s="322"/>
      <c r="H1373" s="322"/>
      <c r="I1373" s="345"/>
      <c r="J1373" s="345"/>
    </row>
    <row r="1374" spans="1:10" x14ac:dyDescent="0.25">
      <c r="A1374" s="329"/>
      <c r="B1374" s="26" t="s">
        <v>465</v>
      </c>
      <c r="C1374" s="330"/>
      <c r="D1374" s="330"/>
      <c r="E1374" s="322"/>
      <c r="F1374" s="322"/>
      <c r="G1374" s="322"/>
      <c r="H1374" s="322"/>
      <c r="I1374" s="345"/>
      <c r="J1374" s="345"/>
    </row>
    <row r="1375" spans="1:10" x14ac:dyDescent="0.25">
      <c r="A1375" s="329"/>
      <c r="B1375" s="26" t="s">
        <v>466</v>
      </c>
      <c r="C1375" s="330"/>
      <c r="D1375" s="330"/>
      <c r="E1375" s="322"/>
      <c r="F1375" s="322"/>
      <c r="G1375" s="322"/>
      <c r="H1375" s="322"/>
      <c r="I1375" s="345"/>
      <c r="J1375" s="345"/>
    </row>
    <row r="1376" spans="1:10" x14ac:dyDescent="0.25">
      <c r="A1376" s="329"/>
      <c r="B1376" s="26" t="s">
        <v>467</v>
      </c>
      <c r="C1376" s="330"/>
      <c r="D1376" s="330"/>
      <c r="E1376" s="322"/>
      <c r="F1376" s="322"/>
      <c r="G1376" s="322"/>
      <c r="H1376" s="322"/>
      <c r="I1376" s="345"/>
      <c r="J1376" s="345"/>
    </row>
    <row r="1377" spans="1:10" x14ac:dyDescent="0.25">
      <c r="A1377" s="329"/>
      <c r="B1377" s="26" t="s">
        <v>468</v>
      </c>
      <c r="C1377" s="330"/>
      <c r="D1377" s="330"/>
      <c r="E1377" s="322"/>
      <c r="F1377" s="322"/>
      <c r="G1377" s="322"/>
      <c r="H1377" s="322"/>
      <c r="I1377" s="345"/>
      <c r="J1377" s="345"/>
    </row>
    <row r="1378" spans="1:10" x14ac:dyDescent="0.25">
      <c r="A1378" s="329"/>
      <c r="B1378" s="5" t="s">
        <v>469</v>
      </c>
      <c r="C1378" s="330"/>
      <c r="D1378" s="330"/>
      <c r="E1378" s="322"/>
      <c r="F1378" s="322"/>
      <c r="G1378" s="322"/>
      <c r="H1378" s="322"/>
      <c r="I1378" s="345"/>
      <c r="J1378" s="345"/>
    </row>
    <row r="1379" spans="1:10" x14ac:dyDescent="0.25">
      <c r="A1379" s="329"/>
      <c r="B1379" s="5" t="s">
        <v>470</v>
      </c>
      <c r="C1379" s="330"/>
      <c r="D1379" s="330"/>
      <c r="E1379" s="322"/>
      <c r="F1379" s="322"/>
      <c r="G1379" s="322"/>
      <c r="H1379" s="322"/>
      <c r="I1379" s="345"/>
      <c r="J1379" s="345"/>
    </row>
    <row r="1380" spans="1:10" ht="15.75" x14ac:dyDescent="0.25">
      <c r="A1380" s="329"/>
      <c r="B1380" s="26" t="s">
        <v>471</v>
      </c>
      <c r="C1380" s="330"/>
      <c r="D1380" s="330"/>
      <c r="E1380" s="322"/>
      <c r="F1380" s="322"/>
      <c r="G1380" s="322"/>
      <c r="H1380" s="322"/>
      <c r="I1380" s="345"/>
      <c r="J1380" s="345"/>
    </row>
    <row r="1381" spans="1:10" x14ac:dyDescent="0.25">
      <c r="A1381" s="329"/>
      <c r="B1381" s="26" t="s">
        <v>459</v>
      </c>
      <c r="C1381" s="330"/>
      <c r="D1381" s="330"/>
      <c r="E1381" s="322"/>
      <c r="F1381" s="322"/>
      <c r="G1381" s="322"/>
      <c r="H1381" s="322"/>
      <c r="I1381" s="345"/>
      <c r="J1381" s="345"/>
    </row>
    <row r="1382" spans="1:10" x14ac:dyDescent="0.25">
      <c r="A1382" s="329"/>
      <c r="B1382" s="26" t="s">
        <v>472</v>
      </c>
      <c r="C1382" s="330"/>
      <c r="D1382" s="330"/>
      <c r="E1382" s="322"/>
      <c r="F1382" s="322"/>
      <c r="G1382" s="322"/>
      <c r="H1382" s="322"/>
      <c r="I1382" s="345"/>
      <c r="J1382" s="345"/>
    </row>
    <row r="1383" spans="1:10" x14ac:dyDescent="0.25">
      <c r="A1383" s="329"/>
      <c r="B1383" s="27" t="s">
        <v>461</v>
      </c>
      <c r="C1383" s="330"/>
      <c r="D1383" s="330"/>
      <c r="E1383" s="322"/>
      <c r="F1383" s="322"/>
      <c r="G1383" s="322"/>
      <c r="H1383" s="322"/>
      <c r="I1383" s="345"/>
      <c r="J1383" s="345"/>
    </row>
    <row r="1384" spans="1:10" ht="42.75" x14ac:dyDescent="0.25">
      <c r="A1384" s="329"/>
      <c r="B1384" s="27" t="s">
        <v>473</v>
      </c>
      <c r="C1384" s="330"/>
      <c r="D1384" s="330"/>
      <c r="E1384" s="322"/>
      <c r="F1384" s="322"/>
      <c r="G1384" s="322"/>
      <c r="H1384" s="322"/>
      <c r="I1384" s="345"/>
      <c r="J1384" s="345"/>
    </row>
    <row r="1385" spans="1:10" ht="15.75" thickBot="1" x14ac:dyDescent="0.3">
      <c r="A1385" s="295"/>
      <c r="B1385" s="24" t="s">
        <v>431</v>
      </c>
      <c r="C1385" s="299"/>
      <c r="D1385" s="299"/>
      <c r="E1385" s="284"/>
      <c r="F1385" s="284"/>
      <c r="G1385" s="284"/>
      <c r="H1385" s="284"/>
      <c r="I1385" s="346"/>
      <c r="J1385" s="346"/>
    </row>
    <row r="1386" spans="1:10" ht="30" x14ac:dyDescent="0.25">
      <c r="A1386" s="294" t="s">
        <v>662</v>
      </c>
      <c r="B1386" s="5" t="s">
        <v>663</v>
      </c>
      <c r="C1386" s="298" t="s">
        <v>14</v>
      </c>
      <c r="D1386" s="298">
        <v>3</v>
      </c>
      <c r="E1386" s="283"/>
      <c r="F1386" s="283"/>
      <c r="G1386" s="283">
        <f>D1386*E1386</f>
        <v>0</v>
      </c>
      <c r="H1386" s="283">
        <f>D1386*F1386</f>
        <v>0</v>
      </c>
      <c r="I1386" s="344"/>
      <c r="J1386" s="344"/>
    </row>
    <row r="1387" spans="1:10" x14ac:dyDescent="0.25">
      <c r="A1387" s="329"/>
      <c r="B1387" s="26" t="s">
        <v>664</v>
      </c>
      <c r="C1387" s="330"/>
      <c r="D1387" s="330"/>
      <c r="E1387" s="322"/>
      <c r="F1387" s="322"/>
      <c r="G1387" s="322"/>
      <c r="H1387" s="322"/>
      <c r="I1387" s="345"/>
      <c r="J1387" s="345"/>
    </row>
    <row r="1388" spans="1:10" x14ac:dyDescent="0.25">
      <c r="A1388" s="329"/>
      <c r="B1388" s="26" t="s">
        <v>665</v>
      </c>
      <c r="C1388" s="330"/>
      <c r="D1388" s="330"/>
      <c r="E1388" s="322"/>
      <c r="F1388" s="322"/>
      <c r="G1388" s="322"/>
      <c r="H1388" s="322"/>
      <c r="I1388" s="345"/>
      <c r="J1388" s="345"/>
    </row>
    <row r="1389" spans="1:10" x14ac:dyDescent="0.25">
      <c r="A1389" s="329"/>
      <c r="B1389" s="26" t="s">
        <v>666</v>
      </c>
      <c r="C1389" s="330"/>
      <c r="D1389" s="330"/>
      <c r="E1389" s="322"/>
      <c r="F1389" s="322"/>
      <c r="G1389" s="322"/>
      <c r="H1389" s="322"/>
      <c r="I1389" s="345"/>
      <c r="J1389" s="345"/>
    </row>
    <row r="1390" spans="1:10" x14ac:dyDescent="0.25">
      <c r="A1390" s="329"/>
      <c r="B1390" s="26" t="s">
        <v>667</v>
      </c>
      <c r="C1390" s="330"/>
      <c r="D1390" s="330"/>
      <c r="E1390" s="322"/>
      <c r="F1390" s="322"/>
      <c r="G1390" s="322"/>
      <c r="H1390" s="322"/>
      <c r="I1390" s="345"/>
      <c r="J1390" s="345"/>
    </row>
    <row r="1391" spans="1:10" x14ac:dyDescent="0.25">
      <c r="A1391" s="329"/>
      <c r="B1391" s="26" t="s">
        <v>668</v>
      </c>
      <c r="C1391" s="330"/>
      <c r="D1391" s="330"/>
      <c r="E1391" s="322"/>
      <c r="F1391" s="322"/>
      <c r="G1391" s="322"/>
      <c r="H1391" s="322"/>
      <c r="I1391" s="345"/>
      <c r="J1391" s="345"/>
    </row>
    <row r="1392" spans="1:10" x14ac:dyDescent="0.25">
      <c r="A1392" s="329"/>
      <c r="B1392" s="26" t="s">
        <v>669</v>
      </c>
      <c r="C1392" s="330"/>
      <c r="D1392" s="330"/>
      <c r="E1392" s="322"/>
      <c r="F1392" s="322"/>
      <c r="G1392" s="322"/>
      <c r="H1392" s="322"/>
      <c r="I1392" s="345"/>
      <c r="J1392" s="345"/>
    </row>
    <row r="1393" spans="1:10" x14ac:dyDescent="0.25">
      <c r="A1393" s="329"/>
      <c r="B1393" s="26" t="s">
        <v>670</v>
      </c>
      <c r="C1393" s="330"/>
      <c r="D1393" s="330"/>
      <c r="E1393" s="322"/>
      <c r="F1393" s="322"/>
      <c r="G1393" s="322"/>
      <c r="H1393" s="322"/>
      <c r="I1393" s="345"/>
      <c r="J1393" s="345"/>
    </row>
    <row r="1394" spans="1:10" x14ac:dyDescent="0.25">
      <c r="A1394" s="329"/>
      <c r="B1394" s="26" t="s">
        <v>472</v>
      </c>
      <c r="C1394" s="330"/>
      <c r="D1394" s="330"/>
      <c r="E1394" s="322"/>
      <c r="F1394" s="322"/>
      <c r="G1394" s="322"/>
      <c r="H1394" s="322"/>
      <c r="I1394" s="345"/>
      <c r="J1394" s="345"/>
    </row>
    <row r="1395" spans="1:10" x14ac:dyDescent="0.25">
      <c r="A1395" s="329"/>
      <c r="B1395" s="27" t="s">
        <v>429</v>
      </c>
      <c r="C1395" s="330"/>
      <c r="D1395" s="330"/>
      <c r="E1395" s="322"/>
      <c r="F1395" s="322"/>
      <c r="G1395" s="322"/>
      <c r="H1395" s="322"/>
      <c r="I1395" s="345"/>
      <c r="J1395" s="345"/>
    </row>
    <row r="1396" spans="1:10" ht="42.75" x14ac:dyDescent="0.25">
      <c r="A1396" s="329"/>
      <c r="B1396" s="27" t="s">
        <v>671</v>
      </c>
      <c r="C1396" s="330"/>
      <c r="D1396" s="330"/>
      <c r="E1396" s="322"/>
      <c r="F1396" s="322"/>
      <c r="G1396" s="322"/>
      <c r="H1396" s="322"/>
      <c r="I1396" s="345"/>
      <c r="J1396" s="345"/>
    </row>
    <row r="1397" spans="1:10" ht="15.75" thickBot="1" x14ac:dyDescent="0.3">
      <c r="A1397" s="295"/>
      <c r="B1397" s="24" t="s">
        <v>431</v>
      </c>
      <c r="C1397" s="299"/>
      <c r="D1397" s="299"/>
      <c r="E1397" s="284"/>
      <c r="F1397" s="284"/>
      <c r="G1397" s="284"/>
      <c r="H1397" s="284"/>
      <c r="I1397" s="346"/>
      <c r="J1397" s="346"/>
    </row>
    <row r="1398" spans="1:10" ht="30" x14ac:dyDescent="0.25">
      <c r="A1398" s="294" t="s">
        <v>672</v>
      </c>
      <c r="B1398" s="5" t="s">
        <v>475</v>
      </c>
      <c r="C1398" s="298" t="s">
        <v>14</v>
      </c>
      <c r="D1398" s="298">
        <v>1</v>
      </c>
      <c r="E1398" s="283"/>
      <c r="F1398" s="283"/>
      <c r="G1398" s="283">
        <f>D1398*E1398</f>
        <v>0</v>
      </c>
      <c r="H1398" s="283">
        <f>D1398*F1398</f>
        <v>0</v>
      </c>
      <c r="I1398" s="344"/>
      <c r="J1398" s="344"/>
    </row>
    <row r="1399" spans="1:10" x14ac:dyDescent="0.25">
      <c r="A1399" s="329"/>
      <c r="B1399" s="26" t="s">
        <v>476</v>
      </c>
      <c r="C1399" s="330"/>
      <c r="D1399" s="330"/>
      <c r="E1399" s="322"/>
      <c r="F1399" s="322"/>
      <c r="G1399" s="322"/>
      <c r="H1399" s="322"/>
      <c r="I1399" s="345"/>
      <c r="J1399" s="345"/>
    </row>
    <row r="1400" spans="1:10" x14ac:dyDescent="0.25">
      <c r="A1400" s="329"/>
      <c r="B1400" s="26" t="s">
        <v>477</v>
      </c>
      <c r="C1400" s="330"/>
      <c r="D1400" s="330"/>
      <c r="E1400" s="322"/>
      <c r="F1400" s="322"/>
      <c r="G1400" s="322"/>
      <c r="H1400" s="322"/>
      <c r="I1400" s="345"/>
      <c r="J1400" s="345"/>
    </row>
    <row r="1401" spans="1:10" x14ac:dyDescent="0.25">
      <c r="A1401" s="329"/>
      <c r="B1401" s="27" t="s">
        <v>478</v>
      </c>
      <c r="C1401" s="330"/>
      <c r="D1401" s="330"/>
      <c r="E1401" s="322"/>
      <c r="F1401" s="322"/>
      <c r="G1401" s="322"/>
      <c r="H1401" s="322"/>
      <c r="I1401" s="345"/>
      <c r="J1401" s="345"/>
    </row>
    <row r="1402" spans="1:10" x14ac:dyDescent="0.25">
      <c r="A1402" s="329"/>
      <c r="B1402" s="27" t="s">
        <v>479</v>
      </c>
      <c r="C1402" s="330"/>
      <c r="D1402" s="330"/>
      <c r="E1402" s="322"/>
      <c r="F1402" s="322"/>
      <c r="G1402" s="322"/>
      <c r="H1402" s="322"/>
      <c r="I1402" s="345"/>
      <c r="J1402" s="345"/>
    </row>
    <row r="1403" spans="1:10" ht="28.5" x14ac:dyDescent="0.25">
      <c r="A1403" s="329"/>
      <c r="B1403" s="27" t="s">
        <v>480</v>
      </c>
      <c r="C1403" s="330"/>
      <c r="D1403" s="330"/>
      <c r="E1403" s="322"/>
      <c r="F1403" s="322"/>
      <c r="G1403" s="322"/>
      <c r="H1403" s="322"/>
      <c r="I1403" s="345"/>
      <c r="J1403" s="345"/>
    </row>
    <row r="1404" spans="1:10" x14ac:dyDescent="0.25">
      <c r="A1404" s="329"/>
      <c r="B1404" s="27" t="s">
        <v>481</v>
      </c>
      <c r="C1404" s="330"/>
      <c r="D1404" s="330"/>
      <c r="E1404" s="322"/>
      <c r="F1404" s="322"/>
      <c r="G1404" s="322"/>
      <c r="H1404" s="322"/>
      <c r="I1404" s="345"/>
      <c r="J1404" s="345"/>
    </row>
    <row r="1405" spans="1:10" ht="15.75" thickBot="1" x14ac:dyDescent="0.3">
      <c r="A1405" s="295"/>
      <c r="B1405" s="24" t="s">
        <v>431</v>
      </c>
      <c r="C1405" s="299"/>
      <c r="D1405" s="299"/>
      <c r="E1405" s="284"/>
      <c r="F1405" s="284"/>
      <c r="G1405" s="284"/>
      <c r="H1405" s="284"/>
      <c r="I1405" s="346"/>
      <c r="J1405" s="346"/>
    </row>
    <row r="1406" spans="1:10" x14ac:dyDescent="0.25">
      <c r="A1406" s="294" t="s">
        <v>673</v>
      </c>
      <c r="B1406" s="5" t="s">
        <v>483</v>
      </c>
      <c r="C1406" s="298" t="s">
        <v>487</v>
      </c>
      <c r="D1406" s="379">
        <v>240</v>
      </c>
      <c r="E1406" s="283"/>
      <c r="F1406" s="283"/>
      <c r="G1406" s="283">
        <f>D1406*E1406</f>
        <v>0</v>
      </c>
      <c r="H1406" s="283">
        <f>D1406*F1406</f>
        <v>0</v>
      </c>
      <c r="I1406" s="334"/>
      <c r="J1406" s="334"/>
    </row>
    <row r="1407" spans="1:10" x14ac:dyDescent="0.25">
      <c r="A1407" s="329"/>
      <c r="B1407" s="27" t="s">
        <v>484</v>
      </c>
      <c r="C1407" s="330"/>
      <c r="D1407" s="392"/>
      <c r="E1407" s="322"/>
      <c r="F1407" s="322"/>
      <c r="G1407" s="322"/>
      <c r="H1407" s="322"/>
      <c r="I1407" s="335"/>
      <c r="J1407" s="335"/>
    </row>
    <row r="1408" spans="1:10" x14ac:dyDescent="0.25">
      <c r="A1408" s="329"/>
      <c r="B1408" s="27" t="s">
        <v>536</v>
      </c>
      <c r="C1408" s="330"/>
      <c r="D1408" s="392"/>
      <c r="E1408" s="322"/>
      <c r="F1408" s="322"/>
      <c r="G1408" s="322"/>
      <c r="H1408" s="322"/>
      <c r="I1408" s="335"/>
      <c r="J1408" s="335"/>
    </row>
    <row r="1409" spans="1:10" ht="15.75" thickBot="1" x14ac:dyDescent="0.3">
      <c r="A1409" s="295"/>
      <c r="B1409" s="24" t="s">
        <v>486</v>
      </c>
      <c r="C1409" s="299"/>
      <c r="D1409" s="380"/>
      <c r="E1409" s="284"/>
      <c r="F1409" s="284"/>
      <c r="G1409" s="284"/>
      <c r="H1409" s="284"/>
      <c r="I1409" s="336"/>
      <c r="J1409" s="336"/>
    </row>
    <row r="1410" spans="1:10" ht="33" x14ac:dyDescent="0.25">
      <c r="A1410" s="294" t="s">
        <v>674</v>
      </c>
      <c r="B1410" s="5" t="s">
        <v>675</v>
      </c>
      <c r="C1410" s="298" t="s">
        <v>14</v>
      </c>
      <c r="D1410" s="298">
        <v>3</v>
      </c>
      <c r="E1410" s="283"/>
      <c r="F1410" s="283"/>
      <c r="G1410" s="283">
        <f>D1410*E1410</f>
        <v>0</v>
      </c>
      <c r="H1410" s="283">
        <f>D1410*F1410</f>
        <v>0</v>
      </c>
      <c r="I1410" s="334"/>
      <c r="J1410" s="334"/>
    </row>
    <row r="1411" spans="1:10" x14ac:dyDescent="0.25">
      <c r="A1411" s="329"/>
      <c r="B1411" s="5" t="s">
        <v>676</v>
      </c>
      <c r="C1411" s="330"/>
      <c r="D1411" s="330"/>
      <c r="E1411" s="322"/>
      <c r="F1411" s="322"/>
      <c r="G1411" s="322"/>
      <c r="H1411" s="322"/>
      <c r="I1411" s="335"/>
      <c r="J1411" s="335"/>
    </row>
    <row r="1412" spans="1:10" x14ac:dyDescent="0.25">
      <c r="A1412" s="329"/>
      <c r="B1412" s="5" t="s">
        <v>677</v>
      </c>
      <c r="C1412" s="330"/>
      <c r="D1412" s="330"/>
      <c r="E1412" s="322"/>
      <c r="F1412" s="322"/>
      <c r="G1412" s="322"/>
      <c r="H1412" s="322"/>
      <c r="I1412" s="335"/>
      <c r="J1412" s="335"/>
    </row>
    <row r="1413" spans="1:10" x14ac:dyDescent="0.25">
      <c r="A1413" s="329"/>
      <c r="B1413" s="5" t="s">
        <v>625</v>
      </c>
      <c r="C1413" s="330"/>
      <c r="D1413" s="330"/>
      <c r="E1413" s="322"/>
      <c r="F1413" s="322"/>
      <c r="G1413" s="322"/>
      <c r="H1413" s="322"/>
      <c r="I1413" s="335"/>
      <c r="J1413" s="335"/>
    </row>
    <row r="1414" spans="1:10" x14ac:dyDescent="0.25">
      <c r="A1414" s="329"/>
      <c r="B1414" s="5" t="s">
        <v>626</v>
      </c>
      <c r="C1414" s="330"/>
      <c r="D1414" s="330"/>
      <c r="E1414" s="322"/>
      <c r="F1414" s="322"/>
      <c r="G1414" s="322"/>
      <c r="H1414" s="322"/>
      <c r="I1414" s="335"/>
      <c r="J1414" s="335"/>
    </row>
    <row r="1415" spans="1:10" x14ac:dyDescent="0.25">
      <c r="A1415" s="329"/>
      <c r="B1415" s="5" t="s">
        <v>627</v>
      </c>
      <c r="C1415" s="330"/>
      <c r="D1415" s="330"/>
      <c r="E1415" s="322"/>
      <c r="F1415" s="322"/>
      <c r="G1415" s="322"/>
      <c r="H1415" s="322"/>
      <c r="I1415" s="335"/>
      <c r="J1415" s="335"/>
    </row>
    <row r="1416" spans="1:10" x14ac:dyDescent="0.25">
      <c r="A1416" s="329"/>
      <c r="B1416" s="5" t="s">
        <v>628</v>
      </c>
      <c r="C1416" s="330"/>
      <c r="D1416" s="330"/>
      <c r="E1416" s="322"/>
      <c r="F1416" s="322"/>
      <c r="G1416" s="322"/>
      <c r="H1416" s="322"/>
      <c r="I1416" s="335"/>
      <c r="J1416" s="335"/>
    </row>
    <row r="1417" spans="1:10" x14ac:dyDescent="0.25">
      <c r="A1417" s="329"/>
      <c r="B1417" s="5" t="s">
        <v>629</v>
      </c>
      <c r="C1417" s="330"/>
      <c r="D1417" s="330"/>
      <c r="E1417" s="322"/>
      <c r="F1417" s="322"/>
      <c r="G1417" s="322"/>
      <c r="H1417" s="322"/>
      <c r="I1417" s="335"/>
      <c r="J1417" s="335"/>
    </row>
    <row r="1418" spans="1:10" ht="15.75" thickBot="1" x14ac:dyDescent="0.3">
      <c r="A1418" s="295"/>
      <c r="B1418" s="24" t="s">
        <v>484</v>
      </c>
      <c r="C1418" s="299"/>
      <c r="D1418" s="299"/>
      <c r="E1418" s="284"/>
      <c r="F1418" s="284"/>
      <c r="G1418" s="284"/>
      <c r="H1418" s="284"/>
      <c r="I1418" s="336"/>
      <c r="J1418" s="336"/>
    </row>
    <row r="1419" spans="1:10" ht="32.25" x14ac:dyDescent="0.25">
      <c r="A1419" s="294" t="s">
        <v>678</v>
      </c>
      <c r="B1419" s="5" t="s">
        <v>679</v>
      </c>
      <c r="C1419" s="298" t="s">
        <v>14</v>
      </c>
      <c r="D1419" s="298">
        <v>3</v>
      </c>
      <c r="E1419" s="283"/>
      <c r="F1419" s="283"/>
      <c r="G1419" s="283">
        <f>D1419*E1419</f>
        <v>0</v>
      </c>
      <c r="H1419" s="283">
        <f>D1419*F1419</f>
        <v>0</v>
      </c>
      <c r="I1419" s="334"/>
      <c r="J1419" s="334"/>
    </row>
    <row r="1420" spans="1:10" x14ac:dyDescent="0.25">
      <c r="A1420" s="329"/>
      <c r="B1420" s="5" t="s">
        <v>499</v>
      </c>
      <c r="C1420" s="330"/>
      <c r="D1420" s="330"/>
      <c r="E1420" s="322"/>
      <c r="F1420" s="322"/>
      <c r="G1420" s="322"/>
      <c r="H1420" s="322"/>
      <c r="I1420" s="335"/>
      <c r="J1420" s="335"/>
    </row>
    <row r="1421" spans="1:10" x14ac:dyDescent="0.25">
      <c r="A1421" s="329"/>
      <c r="B1421" s="5" t="s">
        <v>677</v>
      </c>
      <c r="C1421" s="330"/>
      <c r="D1421" s="330"/>
      <c r="E1421" s="322"/>
      <c r="F1421" s="322"/>
      <c r="G1421" s="322"/>
      <c r="H1421" s="322"/>
      <c r="I1421" s="335"/>
      <c r="J1421" s="335"/>
    </row>
    <row r="1422" spans="1:10" x14ac:dyDescent="0.25">
      <c r="A1422" s="329"/>
      <c r="B1422" s="5" t="s">
        <v>625</v>
      </c>
      <c r="C1422" s="330"/>
      <c r="D1422" s="330"/>
      <c r="E1422" s="322"/>
      <c r="F1422" s="322"/>
      <c r="G1422" s="322"/>
      <c r="H1422" s="322"/>
      <c r="I1422" s="335"/>
      <c r="J1422" s="335"/>
    </row>
    <row r="1423" spans="1:10" x14ac:dyDescent="0.25">
      <c r="A1423" s="329"/>
      <c r="B1423" s="5" t="s">
        <v>626</v>
      </c>
      <c r="C1423" s="330"/>
      <c r="D1423" s="330"/>
      <c r="E1423" s="322"/>
      <c r="F1423" s="322"/>
      <c r="G1423" s="322"/>
      <c r="H1423" s="322"/>
      <c r="I1423" s="335"/>
      <c r="J1423" s="335"/>
    </row>
    <row r="1424" spans="1:10" x14ac:dyDescent="0.25">
      <c r="A1424" s="329"/>
      <c r="B1424" s="5" t="s">
        <v>627</v>
      </c>
      <c r="C1424" s="330"/>
      <c r="D1424" s="330"/>
      <c r="E1424" s="322"/>
      <c r="F1424" s="322"/>
      <c r="G1424" s="322"/>
      <c r="H1424" s="322"/>
      <c r="I1424" s="335"/>
      <c r="J1424" s="335"/>
    </row>
    <row r="1425" spans="1:10" x14ac:dyDescent="0.25">
      <c r="A1425" s="329"/>
      <c r="B1425" s="5" t="s">
        <v>633</v>
      </c>
      <c r="C1425" s="330"/>
      <c r="D1425" s="330"/>
      <c r="E1425" s="322"/>
      <c r="F1425" s="322"/>
      <c r="G1425" s="322"/>
      <c r="H1425" s="322"/>
      <c r="I1425" s="335"/>
      <c r="J1425" s="335"/>
    </row>
    <row r="1426" spans="1:10" x14ac:dyDescent="0.25">
      <c r="A1426" s="329"/>
      <c r="B1426" s="5" t="s">
        <v>628</v>
      </c>
      <c r="C1426" s="330"/>
      <c r="D1426" s="330"/>
      <c r="E1426" s="322"/>
      <c r="F1426" s="322"/>
      <c r="G1426" s="322"/>
      <c r="H1426" s="322"/>
      <c r="I1426" s="335"/>
      <c r="J1426" s="335"/>
    </row>
    <row r="1427" spans="1:10" x14ac:dyDescent="0.25">
      <c r="A1427" s="329"/>
      <c r="B1427" s="5" t="s">
        <v>634</v>
      </c>
      <c r="C1427" s="330"/>
      <c r="D1427" s="330"/>
      <c r="E1427" s="322"/>
      <c r="F1427" s="322"/>
      <c r="G1427" s="322"/>
      <c r="H1427" s="322"/>
      <c r="I1427" s="335"/>
      <c r="J1427" s="335"/>
    </row>
    <row r="1428" spans="1:10" ht="15.75" thickBot="1" x14ac:dyDescent="0.3">
      <c r="A1428" s="295"/>
      <c r="B1428" s="24" t="s">
        <v>484</v>
      </c>
      <c r="C1428" s="299"/>
      <c r="D1428" s="299"/>
      <c r="E1428" s="284"/>
      <c r="F1428" s="284"/>
      <c r="G1428" s="284"/>
      <c r="H1428" s="284"/>
      <c r="I1428" s="336"/>
      <c r="J1428" s="336"/>
    </row>
    <row r="1429" spans="1:10" ht="32.25" x14ac:dyDescent="0.25">
      <c r="A1429" s="294" t="s">
        <v>680</v>
      </c>
      <c r="B1429" s="5" t="s">
        <v>681</v>
      </c>
      <c r="C1429" s="298" t="s">
        <v>14</v>
      </c>
      <c r="D1429" s="298">
        <v>3</v>
      </c>
      <c r="E1429" s="283"/>
      <c r="F1429" s="283"/>
      <c r="G1429" s="283">
        <f>D1429*E1429</f>
        <v>0</v>
      </c>
      <c r="H1429" s="283">
        <f>D1429*F1429</f>
        <v>0</v>
      </c>
      <c r="I1429" s="334"/>
      <c r="J1429" s="334"/>
    </row>
    <row r="1430" spans="1:10" x14ac:dyDescent="0.25">
      <c r="A1430" s="329"/>
      <c r="B1430" s="5" t="s">
        <v>682</v>
      </c>
      <c r="C1430" s="330"/>
      <c r="D1430" s="330"/>
      <c r="E1430" s="322"/>
      <c r="F1430" s="322"/>
      <c r="G1430" s="322"/>
      <c r="H1430" s="322"/>
      <c r="I1430" s="335"/>
      <c r="J1430" s="335"/>
    </row>
    <row r="1431" spans="1:10" x14ac:dyDescent="0.25">
      <c r="A1431" s="329"/>
      <c r="B1431" s="5" t="s">
        <v>624</v>
      </c>
      <c r="C1431" s="330"/>
      <c r="D1431" s="330"/>
      <c r="E1431" s="322"/>
      <c r="F1431" s="322"/>
      <c r="G1431" s="322"/>
      <c r="H1431" s="322"/>
      <c r="I1431" s="335"/>
      <c r="J1431" s="335"/>
    </row>
    <row r="1432" spans="1:10" x14ac:dyDescent="0.25">
      <c r="A1432" s="329"/>
      <c r="B1432" s="5" t="s">
        <v>625</v>
      </c>
      <c r="C1432" s="330"/>
      <c r="D1432" s="330"/>
      <c r="E1432" s="322"/>
      <c r="F1432" s="322"/>
      <c r="G1432" s="322"/>
      <c r="H1432" s="322"/>
      <c r="I1432" s="335"/>
      <c r="J1432" s="335"/>
    </row>
    <row r="1433" spans="1:10" x14ac:dyDescent="0.25">
      <c r="A1433" s="329"/>
      <c r="B1433" s="5" t="s">
        <v>626</v>
      </c>
      <c r="C1433" s="330"/>
      <c r="D1433" s="330"/>
      <c r="E1433" s="322"/>
      <c r="F1433" s="322"/>
      <c r="G1433" s="322"/>
      <c r="H1433" s="322"/>
      <c r="I1433" s="335"/>
      <c r="J1433" s="335"/>
    </row>
    <row r="1434" spans="1:10" x14ac:dyDescent="0.25">
      <c r="A1434" s="329"/>
      <c r="B1434" s="5" t="s">
        <v>627</v>
      </c>
      <c r="C1434" s="330"/>
      <c r="D1434" s="330"/>
      <c r="E1434" s="322"/>
      <c r="F1434" s="322"/>
      <c r="G1434" s="322"/>
      <c r="H1434" s="322"/>
      <c r="I1434" s="335"/>
      <c r="J1434" s="335"/>
    </row>
    <row r="1435" spans="1:10" x14ac:dyDescent="0.25">
      <c r="A1435" s="329"/>
      <c r="B1435" s="5" t="s">
        <v>628</v>
      </c>
      <c r="C1435" s="330"/>
      <c r="D1435" s="330"/>
      <c r="E1435" s="322"/>
      <c r="F1435" s="322"/>
      <c r="G1435" s="322"/>
      <c r="H1435" s="322"/>
      <c r="I1435" s="335"/>
      <c r="J1435" s="335"/>
    </row>
    <row r="1436" spans="1:10" x14ac:dyDescent="0.25">
      <c r="A1436" s="329"/>
      <c r="B1436" s="5" t="s">
        <v>634</v>
      </c>
      <c r="C1436" s="330"/>
      <c r="D1436" s="330"/>
      <c r="E1436" s="322"/>
      <c r="F1436" s="322"/>
      <c r="G1436" s="322"/>
      <c r="H1436" s="322"/>
      <c r="I1436" s="335"/>
      <c r="J1436" s="335"/>
    </row>
    <row r="1437" spans="1:10" ht="15.75" thickBot="1" x14ac:dyDescent="0.3">
      <c r="A1437" s="295"/>
      <c r="B1437" s="24" t="s">
        <v>484</v>
      </c>
      <c r="C1437" s="299"/>
      <c r="D1437" s="299"/>
      <c r="E1437" s="284"/>
      <c r="F1437" s="284"/>
      <c r="G1437" s="284"/>
      <c r="H1437" s="284"/>
      <c r="I1437" s="336"/>
      <c r="J1437" s="336"/>
    </row>
    <row r="1438" spans="1:10" ht="45" x14ac:dyDescent="0.25">
      <c r="A1438" s="294" t="s">
        <v>683</v>
      </c>
      <c r="B1438" s="5" t="s">
        <v>684</v>
      </c>
      <c r="C1438" s="298" t="s">
        <v>9</v>
      </c>
      <c r="D1438" s="298">
        <v>1</v>
      </c>
      <c r="E1438" s="283"/>
      <c r="F1438" s="283"/>
      <c r="G1438" s="283">
        <f>D1438*E1438</f>
        <v>0</v>
      </c>
      <c r="H1438" s="283">
        <f>D1438*F1438</f>
        <v>0</v>
      </c>
      <c r="I1438" s="334"/>
      <c r="J1438" s="334"/>
    </row>
    <row r="1439" spans="1:10" x14ac:dyDescent="0.25">
      <c r="A1439" s="329"/>
      <c r="B1439" s="5" t="s">
        <v>507</v>
      </c>
      <c r="C1439" s="330"/>
      <c r="D1439" s="330"/>
      <c r="E1439" s="322"/>
      <c r="F1439" s="322"/>
      <c r="G1439" s="322"/>
      <c r="H1439" s="322"/>
      <c r="I1439" s="335"/>
      <c r="J1439" s="335"/>
    </row>
    <row r="1440" spans="1:10" x14ac:dyDescent="0.25">
      <c r="A1440" s="329"/>
      <c r="B1440" s="27" t="s">
        <v>508</v>
      </c>
      <c r="C1440" s="330"/>
      <c r="D1440" s="330"/>
      <c r="E1440" s="322"/>
      <c r="F1440" s="322"/>
      <c r="G1440" s="322"/>
      <c r="H1440" s="322"/>
      <c r="I1440" s="335"/>
      <c r="J1440" s="335"/>
    </row>
    <row r="1441" spans="1:10" x14ac:dyDescent="0.25">
      <c r="A1441" s="329"/>
      <c r="B1441" s="27" t="s">
        <v>509</v>
      </c>
      <c r="C1441" s="330"/>
      <c r="D1441" s="330"/>
      <c r="E1441" s="322"/>
      <c r="F1441" s="322"/>
      <c r="G1441" s="322"/>
      <c r="H1441" s="322"/>
      <c r="I1441" s="335"/>
      <c r="J1441" s="335"/>
    </row>
    <row r="1442" spans="1:10" ht="30" x14ac:dyDescent="0.25">
      <c r="A1442" s="329"/>
      <c r="B1442" s="5" t="s">
        <v>510</v>
      </c>
      <c r="C1442" s="330"/>
      <c r="D1442" s="330"/>
      <c r="E1442" s="322"/>
      <c r="F1442" s="322"/>
      <c r="G1442" s="322"/>
      <c r="H1442" s="322"/>
      <c r="I1442" s="335"/>
      <c r="J1442" s="335"/>
    </row>
    <row r="1443" spans="1:10" ht="30" x14ac:dyDescent="0.25">
      <c r="A1443" s="329"/>
      <c r="B1443" s="5" t="s">
        <v>511</v>
      </c>
      <c r="C1443" s="330"/>
      <c r="D1443" s="330"/>
      <c r="E1443" s="322"/>
      <c r="F1443" s="322"/>
      <c r="G1443" s="322"/>
      <c r="H1443" s="322"/>
      <c r="I1443" s="335"/>
      <c r="J1443" s="335"/>
    </row>
    <row r="1444" spans="1:10" ht="30" x14ac:dyDescent="0.25">
      <c r="A1444" s="329"/>
      <c r="B1444" s="5" t="s">
        <v>685</v>
      </c>
      <c r="C1444" s="330"/>
      <c r="D1444" s="330"/>
      <c r="E1444" s="322"/>
      <c r="F1444" s="322"/>
      <c r="G1444" s="322"/>
      <c r="H1444" s="322"/>
      <c r="I1444" s="335"/>
      <c r="J1444" s="335"/>
    </row>
    <row r="1445" spans="1:10" ht="30" x14ac:dyDescent="0.25">
      <c r="A1445" s="329"/>
      <c r="B1445" s="5" t="s">
        <v>686</v>
      </c>
      <c r="C1445" s="330"/>
      <c r="D1445" s="330"/>
      <c r="E1445" s="322"/>
      <c r="F1445" s="322"/>
      <c r="G1445" s="322"/>
      <c r="H1445" s="322"/>
      <c r="I1445" s="335"/>
      <c r="J1445" s="335"/>
    </row>
    <row r="1446" spans="1:10" ht="30" x14ac:dyDescent="0.25">
      <c r="A1446" s="329"/>
      <c r="B1446" s="5" t="s">
        <v>687</v>
      </c>
      <c r="C1446" s="330"/>
      <c r="D1446" s="330"/>
      <c r="E1446" s="322"/>
      <c r="F1446" s="322"/>
      <c r="G1446" s="322"/>
      <c r="H1446" s="322"/>
      <c r="I1446" s="335"/>
      <c r="J1446" s="335"/>
    </row>
    <row r="1447" spans="1:10" ht="30" x14ac:dyDescent="0.25">
      <c r="A1447" s="329"/>
      <c r="B1447" s="5" t="s">
        <v>688</v>
      </c>
      <c r="C1447" s="330"/>
      <c r="D1447" s="330"/>
      <c r="E1447" s="322"/>
      <c r="F1447" s="322"/>
      <c r="G1447" s="322"/>
      <c r="H1447" s="322"/>
      <c r="I1447" s="335"/>
      <c r="J1447" s="335"/>
    </row>
    <row r="1448" spans="1:10" ht="30" x14ac:dyDescent="0.25">
      <c r="A1448" s="329"/>
      <c r="B1448" s="5" t="s">
        <v>689</v>
      </c>
      <c r="C1448" s="330"/>
      <c r="D1448" s="330"/>
      <c r="E1448" s="322"/>
      <c r="F1448" s="322"/>
      <c r="G1448" s="322"/>
      <c r="H1448" s="322"/>
      <c r="I1448" s="335"/>
      <c r="J1448" s="335"/>
    </row>
    <row r="1449" spans="1:10" ht="30" x14ac:dyDescent="0.25">
      <c r="A1449" s="329"/>
      <c r="B1449" s="5" t="s">
        <v>690</v>
      </c>
      <c r="C1449" s="330"/>
      <c r="D1449" s="330"/>
      <c r="E1449" s="322"/>
      <c r="F1449" s="322"/>
      <c r="G1449" s="322"/>
      <c r="H1449" s="322"/>
      <c r="I1449" s="335"/>
      <c r="J1449" s="335"/>
    </row>
    <row r="1450" spans="1:10" x14ac:dyDescent="0.25">
      <c r="A1450" s="329"/>
      <c r="B1450" s="5" t="s">
        <v>517</v>
      </c>
      <c r="C1450" s="330"/>
      <c r="D1450" s="330"/>
      <c r="E1450" s="322"/>
      <c r="F1450" s="322"/>
      <c r="G1450" s="322"/>
      <c r="H1450" s="322"/>
      <c r="I1450" s="335"/>
      <c r="J1450" s="335"/>
    </row>
    <row r="1451" spans="1:10" x14ac:dyDescent="0.25">
      <c r="A1451" s="329"/>
      <c r="B1451" s="5" t="s">
        <v>518</v>
      </c>
      <c r="C1451" s="330"/>
      <c r="D1451" s="330"/>
      <c r="E1451" s="322"/>
      <c r="F1451" s="322"/>
      <c r="G1451" s="322"/>
      <c r="H1451" s="322"/>
      <c r="I1451" s="335"/>
      <c r="J1451" s="335"/>
    </row>
    <row r="1452" spans="1:10" ht="15.75" thickBot="1" x14ac:dyDescent="0.3">
      <c r="A1452" s="295"/>
      <c r="B1452" s="9" t="s">
        <v>519</v>
      </c>
      <c r="C1452" s="299"/>
      <c r="D1452" s="299"/>
      <c r="E1452" s="284"/>
      <c r="F1452" s="284"/>
      <c r="G1452" s="284"/>
      <c r="H1452" s="284"/>
      <c r="I1452" s="336"/>
      <c r="J1452" s="336"/>
    </row>
    <row r="1453" spans="1:10" ht="30" x14ac:dyDescent="0.25">
      <c r="A1453" s="294" t="s">
        <v>691</v>
      </c>
      <c r="B1453" s="5" t="s">
        <v>521</v>
      </c>
      <c r="C1453" s="298" t="s">
        <v>14</v>
      </c>
      <c r="D1453" s="298">
        <v>18</v>
      </c>
      <c r="E1453" s="283"/>
      <c r="F1453" s="283"/>
      <c r="G1453" s="283">
        <f>D1453*E1453</f>
        <v>0</v>
      </c>
      <c r="H1453" s="283">
        <f>D1453*F1453</f>
        <v>0</v>
      </c>
      <c r="I1453" s="334"/>
      <c r="J1453" s="334"/>
    </row>
    <row r="1454" spans="1:10" ht="15.75" thickBot="1" x14ac:dyDescent="0.3">
      <c r="A1454" s="295"/>
      <c r="B1454" s="24" t="s">
        <v>484</v>
      </c>
      <c r="C1454" s="299"/>
      <c r="D1454" s="299"/>
      <c r="E1454" s="284"/>
      <c r="F1454" s="284"/>
      <c r="G1454" s="284"/>
      <c r="H1454" s="284"/>
      <c r="I1454" s="336"/>
      <c r="J1454" s="336"/>
    </row>
    <row r="1455" spans="1:10" ht="16.5" thickBot="1" x14ac:dyDescent="0.3">
      <c r="A1455" s="309" t="s">
        <v>692</v>
      </c>
      <c r="B1455" s="310"/>
      <c r="C1455" s="310"/>
      <c r="D1455" s="310"/>
      <c r="E1455" s="311"/>
      <c r="F1455" s="288">
        <f>SUM(G1328:G1454)</f>
        <v>0</v>
      </c>
      <c r="G1455" s="289"/>
      <c r="H1455" s="290"/>
      <c r="I1455" s="6"/>
      <c r="J1455" s="6"/>
    </row>
    <row r="1456" spans="1:10" ht="16.5" thickBot="1" x14ac:dyDescent="0.3">
      <c r="A1456" s="309" t="s">
        <v>693</v>
      </c>
      <c r="B1456" s="310"/>
      <c r="C1456" s="310"/>
      <c r="D1456" s="310"/>
      <c r="E1456" s="311"/>
      <c r="F1456" s="288">
        <f>F1457-F1455</f>
        <v>0</v>
      </c>
      <c r="G1456" s="289"/>
      <c r="H1456" s="290"/>
      <c r="I1456" s="6"/>
      <c r="J1456" s="6"/>
    </row>
    <row r="1457" spans="1:10" ht="16.5" thickBot="1" x14ac:dyDescent="0.3">
      <c r="A1457" s="309" t="s">
        <v>694</v>
      </c>
      <c r="B1457" s="310"/>
      <c r="C1457" s="310"/>
      <c r="D1457" s="310"/>
      <c r="E1457" s="311"/>
      <c r="F1457" s="288">
        <f>SUM(H1328:H1454)</f>
        <v>0</v>
      </c>
      <c r="G1457" s="289"/>
      <c r="H1457" s="290"/>
      <c r="I1457" s="6"/>
      <c r="J1457" s="6"/>
    </row>
    <row r="1458" spans="1:10" ht="18" x14ac:dyDescent="0.25">
      <c r="A1458" s="45"/>
      <c r="B1458"/>
    </row>
    <row r="1459" spans="1:10" ht="18" x14ac:dyDescent="0.25">
      <c r="A1459" s="47" t="s">
        <v>695</v>
      </c>
      <c r="B1459"/>
    </row>
    <row r="1460" spans="1:10" ht="15.75" thickBot="1" x14ac:dyDescent="0.3">
      <c r="A1460" s="21"/>
      <c r="B1460"/>
    </row>
    <row r="1461" spans="1:10" ht="15.75" thickBot="1" x14ac:dyDescent="0.3">
      <c r="A1461" s="353"/>
      <c r="B1461" s="353"/>
      <c r="C1461" s="234"/>
      <c r="D1461" s="30"/>
      <c r="E1461" s="285" t="s">
        <v>0</v>
      </c>
      <c r="F1461" s="286"/>
      <c r="G1461" s="286"/>
      <c r="H1461" s="286"/>
      <c r="I1461" s="286"/>
      <c r="J1461" s="287"/>
    </row>
    <row r="1462" spans="1:10" ht="36" x14ac:dyDescent="0.25">
      <c r="A1462" s="294" t="s">
        <v>1</v>
      </c>
      <c r="B1462" s="300" t="s">
        <v>586</v>
      </c>
      <c r="C1462" s="300" t="s">
        <v>3</v>
      </c>
      <c r="D1462" s="300" t="s">
        <v>4480</v>
      </c>
      <c r="E1462" s="2" t="s">
        <v>4</v>
      </c>
      <c r="F1462" s="2" t="s">
        <v>4</v>
      </c>
      <c r="G1462" s="300" t="s">
        <v>4483</v>
      </c>
      <c r="H1462" s="300" t="s">
        <v>4484</v>
      </c>
      <c r="I1462" s="3" t="s">
        <v>5</v>
      </c>
      <c r="J1462" s="3" t="s">
        <v>7</v>
      </c>
    </row>
    <row r="1463" spans="1:10" ht="60.75" thickBot="1" x14ac:dyDescent="0.3">
      <c r="A1463" s="295"/>
      <c r="B1463" s="301"/>
      <c r="C1463" s="301"/>
      <c r="D1463" s="301"/>
      <c r="E1463" s="30" t="s">
        <v>4482</v>
      </c>
      <c r="F1463" s="30" t="s">
        <v>4481</v>
      </c>
      <c r="G1463" s="301"/>
      <c r="H1463" s="301"/>
      <c r="I1463" s="4" t="s">
        <v>6</v>
      </c>
      <c r="J1463" s="4" t="s">
        <v>6</v>
      </c>
    </row>
    <row r="1464" spans="1:10" x14ac:dyDescent="0.25">
      <c r="A1464" s="294" t="s">
        <v>696</v>
      </c>
      <c r="B1464" s="415" t="s">
        <v>697</v>
      </c>
      <c r="C1464" s="298"/>
      <c r="D1464" s="298"/>
      <c r="E1464" s="283"/>
      <c r="F1464" s="283"/>
      <c r="G1464" s="283"/>
      <c r="H1464" s="283"/>
      <c r="I1464" s="334"/>
      <c r="J1464" s="334"/>
    </row>
    <row r="1465" spans="1:10" x14ac:dyDescent="0.25">
      <c r="A1465" s="329"/>
      <c r="B1465" s="416"/>
      <c r="C1465" s="330"/>
      <c r="D1465" s="330"/>
      <c r="E1465" s="322"/>
      <c r="F1465" s="322"/>
      <c r="G1465" s="322"/>
      <c r="H1465" s="322"/>
      <c r="I1465" s="335"/>
      <c r="J1465" s="335"/>
    </row>
    <row r="1466" spans="1:10" ht="15.75" thickBot="1" x14ac:dyDescent="0.3">
      <c r="A1466" s="295"/>
      <c r="B1466" s="417"/>
      <c r="C1466" s="299"/>
      <c r="D1466" s="299"/>
      <c r="E1466" s="284"/>
      <c r="F1466" s="284"/>
      <c r="G1466" s="284"/>
      <c r="H1466" s="284"/>
      <c r="I1466" s="336"/>
      <c r="J1466" s="336"/>
    </row>
    <row r="1467" spans="1:10" ht="30" x14ac:dyDescent="0.25">
      <c r="A1467" s="294" t="s">
        <v>698</v>
      </c>
      <c r="B1467" s="5" t="s">
        <v>699</v>
      </c>
      <c r="C1467" s="298" t="s">
        <v>14</v>
      </c>
      <c r="D1467" s="298">
        <v>1</v>
      </c>
      <c r="E1467" s="283"/>
      <c r="F1467" s="283"/>
      <c r="G1467" s="283">
        <f>D1467*E1467</f>
        <v>0</v>
      </c>
      <c r="H1467" s="283">
        <f>D1467*F1467</f>
        <v>0</v>
      </c>
      <c r="I1467" s="344"/>
      <c r="J1467" s="344"/>
    </row>
    <row r="1468" spans="1:10" x14ac:dyDescent="0.25">
      <c r="A1468" s="329"/>
      <c r="B1468" s="26" t="s">
        <v>420</v>
      </c>
      <c r="C1468" s="330"/>
      <c r="D1468" s="330"/>
      <c r="E1468" s="322"/>
      <c r="F1468" s="322"/>
      <c r="G1468" s="322"/>
      <c r="H1468" s="322"/>
      <c r="I1468" s="345"/>
      <c r="J1468" s="345"/>
    </row>
    <row r="1469" spans="1:10" x14ac:dyDescent="0.25">
      <c r="A1469" s="329"/>
      <c r="B1469" s="26" t="s">
        <v>421</v>
      </c>
      <c r="C1469" s="330"/>
      <c r="D1469" s="330"/>
      <c r="E1469" s="322"/>
      <c r="F1469" s="322"/>
      <c r="G1469" s="322"/>
      <c r="H1469" s="322"/>
      <c r="I1469" s="345"/>
      <c r="J1469" s="345"/>
    </row>
    <row r="1470" spans="1:10" x14ac:dyDescent="0.25">
      <c r="A1470" s="329"/>
      <c r="B1470" s="26" t="s">
        <v>422</v>
      </c>
      <c r="C1470" s="330"/>
      <c r="D1470" s="330"/>
      <c r="E1470" s="322"/>
      <c r="F1470" s="322"/>
      <c r="G1470" s="322"/>
      <c r="H1470" s="322"/>
      <c r="I1470" s="345"/>
      <c r="J1470" s="345"/>
    </row>
    <row r="1471" spans="1:10" x14ac:dyDescent="0.25">
      <c r="A1471" s="329"/>
      <c r="B1471" s="26" t="s">
        <v>423</v>
      </c>
      <c r="C1471" s="330"/>
      <c r="D1471" s="330"/>
      <c r="E1471" s="322"/>
      <c r="F1471" s="322"/>
      <c r="G1471" s="322"/>
      <c r="H1471" s="322"/>
      <c r="I1471" s="345"/>
      <c r="J1471" s="345"/>
    </row>
    <row r="1472" spans="1:10" x14ac:dyDescent="0.25">
      <c r="A1472" s="329"/>
      <c r="B1472" s="26" t="s">
        <v>424</v>
      </c>
      <c r="C1472" s="330"/>
      <c r="D1472" s="330"/>
      <c r="E1472" s="322"/>
      <c r="F1472" s="322"/>
      <c r="G1472" s="322"/>
      <c r="H1472" s="322"/>
      <c r="I1472" s="345"/>
      <c r="J1472" s="345"/>
    </row>
    <row r="1473" spans="1:10" ht="15.75" x14ac:dyDescent="0.25">
      <c r="A1473" s="329"/>
      <c r="B1473" s="26" t="s">
        <v>611</v>
      </c>
      <c r="C1473" s="330"/>
      <c r="D1473" s="330"/>
      <c r="E1473" s="322"/>
      <c r="F1473" s="322"/>
      <c r="G1473" s="322"/>
      <c r="H1473" s="322"/>
      <c r="I1473" s="345"/>
      <c r="J1473" s="345"/>
    </row>
    <row r="1474" spans="1:10" x14ac:dyDescent="0.25">
      <c r="A1474" s="329"/>
      <c r="B1474" s="26" t="s">
        <v>426</v>
      </c>
      <c r="C1474" s="330"/>
      <c r="D1474" s="330"/>
      <c r="E1474" s="322"/>
      <c r="F1474" s="322"/>
      <c r="G1474" s="322"/>
      <c r="H1474" s="322"/>
      <c r="I1474" s="345"/>
      <c r="J1474" s="345"/>
    </row>
    <row r="1475" spans="1:10" x14ac:dyDescent="0.25">
      <c r="A1475" s="329"/>
      <c r="B1475" s="26" t="s">
        <v>427</v>
      </c>
      <c r="C1475" s="330"/>
      <c r="D1475" s="330"/>
      <c r="E1475" s="322"/>
      <c r="F1475" s="322"/>
      <c r="G1475" s="322"/>
      <c r="H1475" s="322"/>
      <c r="I1475" s="345"/>
      <c r="J1475" s="345"/>
    </row>
    <row r="1476" spans="1:10" x14ac:dyDescent="0.25">
      <c r="A1476" s="329"/>
      <c r="B1476" s="5" t="s">
        <v>428</v>
      </c>
      <c r="C1476" s="330"/>
      <c r="D1476" s="330"/>
      <c r="E1476" s="322"/>
      <c r="F1476" s="322"/>
      <c r="G1476" s="322"/>
      <c r="H1476" s="322"/>
      <c r="I1476" s="345"/>
      <c r="J1476" s="345"/>
    </row>
    <row r="1477" spans="1:10" x14ac:dyDescent="0.25">
      <c r="A1477" s="329"/>
      <c r="B1477" s="27" t="s">
        <v>429</v>
      </c>
      <c r="C1477" s="330"/>
      <c r="D1477" s="330"/>
      <c r="E1477" s="322"/>
      <c r="F1477" s="322"/>
      <c r="G1477" s="322"/>
      <c r="H1477" s="322"/>
      <c r="I1477" s="345"/>
      <c r="J1477" s="345"/>
    </row>
    <row r="1478" spans="1:10" ht="28.5" x14ac:dyDescent="0.25">
      <c r="A1478" s="329"/>
      <c r="B1478" s="27" t="s">
        <v>430</v>
      </c>
      <c r="C1478" s="330"/>
      <c r="D1478" s="330"/>
      <c r="E1478" s="322"/>
      <c r="F1478" s="322"/>
      <c r="G1478" s="322"/>
      <c r="H1478" s="322"/>
      <c r="I1478" s="345"/>
      <c r="J1478" s="345"/>
    </row>
    <row r="1479" spans="1:10" ht="15.75" thickBot="1" x14ac:dyDescent="0.3">
      <c r="A1479" s="295"/>
      <c r="B1479" s="24" t="s">
        <v>431</v>
      </c>
      <c r="C1479" s="299"/>
      <c r="D1479" s="299"/>
      <c r="E1479" s="284"/>
      <c r="F1479" s="284"/>
      <c r="G1479" s="284"/>
      <c r="H1479" s="284"/>
      <c r="I1479" s="346"/>
      <c r="J1479" s="346"/>
    </row>
    <row r="1480" spans="1:10" ht="45" x14ac:dyDescent="0.25">
      <c r="A1480" s="294" t="s">
        <v>700</v>
      </c>
      <c r="B1480" s="5" t="s">
        <v>433</v>
      </c>
      <c r="C1480" s="298" t="s">
        <v>14</v>
      </c>
      <c r="D1480" s="298">
        <v>2</v>
      </c>
      <c r="E1480" s="283"/>
      <c r="F1480" s="283"/>
      <c r="G1480" s="283">
        <f>D1480*E1480</f>
        <v>0</v>
      </c>
      <c r="H1480" s="283">
        <f>D1480*F1480</f>
        <v>0</v>
      </c>
      <c r="I1480" s="344"/>
      <c r="J1480" s="344"/>
    </row>
    <row r="1481" spans="1:10" x14ac:dyDescent="0.25">
      <c r="A1481" s="329"/>
      <c r="B1481" s="26" t="s">
        <v>420</v>
      </c>
      <c r="C1481" s="330"/>
      <c r="D1481" s="330"/>
      <c r="E1481" s="322"/>
      <c r="F1481" s="322"/>
      <c r="G1481" s="322"/>
      <c r="H1481" s="322"/>
      <c r="I1481" s="345"/>
      <c r="J1481" s="345"/>
    </row>
    <row r="1482" spans="1:10" x14ac:dyDescent="0.25">
      <c r="A1482" s="329"/>
      <c r="B1482" s="26" t="s">
        <v>421</v>
      </c>
      <c r="C1482" s="330"/>
      <c r="D1482" s="330"/>
      <c r="E1482" s="322"/>
      <c r="F1482" s="322"/>
      <c r="G1482" s="322"/>
      <c r="H1482" s="322"/>
      <c r="I1482" s="345"/>
      <c r="J1482" s="345"/>
    </row>
    <row r="1483" spans="1:10" x14ac:dyDescent="0.25">
      <c r="A1483" s="329"/>
      <c r="B1483" s="26" t="s">
        <v>434</v>
      </c>
      <c r="C1483" s="330"/>
      <c r="D1483" s="330"/>
      <c r="E1483" s="322"/>
      <c r="F1483" s="322"/>
      <c r="G1483" s="322"/>
      <c r="H1483" s="322"/>
      <c r="I1483" s="345"/>
      <c r="J1483" s="345"/>
    </row>
    <row r="1484" spans="1:10" x14ac:dyDescent="0.25">
      <c r="A1484" s="329"/>
      <c r="B1484" s="26" t="s">
        <v>435</v>
      </c>
      <c r="C1484" s="330"/>
      <c r="D1484" s="330"/>
      <c r="E1484" s="322"/>
      <c r="F1484" s="322"/>
      <c r="G1484" s="322"/>
      <c r="H1484" s="322"/>
      <c r="I1484" s="345"/>
      <c r="J1484" s="345"/>
    </row>
    <row r="1485" spans="1:10" x14ac:dyDescent="0.25">
      <c r="A1485" s="329"/>
      <c r="B1485" s="26" t="s">
        <v>436</v>
      </c>
      <c r="C1485" s="330"/>
      <c r="D1485" s="330"/>
      <c r="E1485" s="322"/>
      <c r="F1485" s="322"/>
      <c r="G1485" s="322"/>
      <c r="H1485" s="322"/>
      <c r="I1485" s="345"/>
      <c r="J1485" s="345"/>
    </row>
    <row r="1486" spans="1:10" x14ac:dyDescent="0.25">
      <c r="A1486" s="329"/>
      <c r="B1486" s="26" t="s">
        <v>437</v>
      </c>
      <c r="C1486" s="330"/>
      <c r="D1486" s="330"/>
      <c r="E1486" s="322"/>
      <c r="F1486" s="322"/>
      <c r="G1486" s="322"/>
      <c r="H1486" s="322"/>
      <c r="I1486" s="345"/>
      <c r="J1486" s="345"/>
    </row>
    <row r="1487" spans="1:10" x14ac:dyDescent="0.25">
      <c r="A1487" s="329"/>
      <c r="B1487" s="26" t="s">
        <v>438</v>
      </c>
      <c r="C1487" s="330"/>
      <c r="D1487" s="330"/>
      <c r="E1487" s="322"/>
      <c r="F1487" s="322"/>
      <c r="G1487" s="322"/>
      <c r="H1487" s="322"/>
      <c r="I1487" s="345"/>
      <c r="J1487" s="345"/>
    </row>
    <row r="1488" spans="1:10" x14ac:dyDescent="0.25">
      <c r="A1488" s="329"/>
      <c r="B1488" s="26" t="s">
        <v>439</v>
      </c>
      <c r="C1488" s="330"/>
      <c r="D1488" s="330"/>
      <c r="E1488" s="322"/>
      <c r="F1488" s="322"/>
      <c r="G1488" s="322"/>
      <c r="H1488" s="322"/>
      <c r="I1488" s="345"/>
      <c r="J1488" s="345"/>
    </row>
    <row r="1489" spans="1:10" x14ac:dyDescent="0.25">
      <c r="A1489" s="329"/>
      <c r="B1489" s="26" t="s">
        <v>440</v>
      </c>
      <c r="C1489" s="330"/>
      <c r="D1489" s="330"/>
      <c r="E1489" s="322"/>
      <c r="F1489" s="322"/>
      <c r="G1489" s="322"/>
      <c r="H1489" s="322"/>
      <c r="I1489" s="345"/>
      <c r="J1489" s="345"/>
    </row>
    <row r="1490" spans="1:10" x14ac:dyDescent="0.25">
      <c r="A1490" s="329"/>
      <c r="B1490" s="27" t="s">
        <v>429</v>
      </c>
      <c r="C1490" s="330"/>
      <c r="D1490" s="330"/>
      <c r="E1490" s="322"/>
      <c r="F1490" s="322"/>
      <c r="G1490" s="322"/>
      <c r="H1490" s="322"/>
      <c r="I1490" s="345"/>
      <c r="J1490" s="345"/>
    </row>
    <row r="1491" spans="1:10" ht="42.75" x14ac:dyDescent="0.25">
      <c r="A1491" s="329"/>
      <c r="B1491" s="27" t="s">
        <v>441</v>
      </c>
      <c r="C1491" s="330"/>
      <c r="D1491" s="330"/>
      <c r="E1491" s="322"/>
      <c r="F1491" s="322"/>
      <c r="G1491" s="322"/>
      <c r="H1491" s="322"/>
      <c r="I1491" s="345"/>
      <c r="J1491" s="345"/>
    </row>
    <row r="1492" spans="1:10" ht="15.75" thickBot="1" x14ac:dyDescent="0.3">
      <c r="A1492" s="295"/>
      <c r="B1492" s="24" t="s">
        <v>431</v>
      </c>
      <c r="C1492" s="299"/>
      <c r="D1492" s="299"/>
      <c r="E1492" s="284"/>
      <c r="F1492" s="284"/>
      <c r="G1492" s="284"/>
      <c r="H1492" s="284"/>
      <c r="I1492" s="346"/>
      <c r="J1492" s="346"/>
    </row>
    <row r="1493" spans="1:10" ht="30" x14ac:dyDescent="0.25">
      <c r="A1493" s="294" t="s">
        <v>701</v>
      </c>
      <c r="B1493" s="5" t="s">
        <v>450</v>
      </c>
      <c r="C1493" s="298" t="s">
        <v>14</v>
      </c>
      <c r="D1493" s="298">
        <v>3</v>
      </c>
      <c r="E1493" s="283"/>
      <c r="F1493" s="283"/>
      <c r="G1493" s="283">
        <f>D1493*E1493</f>
        <v>0</v>
      </c>
      <c r="H1493" s="283">
        <f>D1493*F1493</f>
        <v>0</v>
      </c>
      <c r="I1493" s="344"/>
      <c r="J1493" s="344"/>
    </row>
    <row r="1494" spans="1:10" x14ac:dyDescent="0.25">
      <c r="A1494" s="329"/>
      <c r="B1494" s="26" t="s">
        <v>420</v>
      </c>
      <c r="C1494" s="330"/>
      <c r="D1494" s="330"/>
      <c r="E1494" s="322"/>
      <c r="F1494" s="322"/>
      <c r="G1494" s="322"/>
      <c r="H1494" s="322"/>
      <c r="I1494" s="345"/>
      <c r="J1494" s="345"/>
    </row>
    <row r="1495" spans="1:10" x14ac:dyDescent="0.25">
      <c r="A1495" s="329"/>
      <c r="B1495" s="26" t="s">
        <v>421</v>
      </c>
      <c r="C1495" s="330"/>
      <c r="D1495" s="330"/>
      <c r="E1495" s="322"/>
      <c r="F1495" s="322"/>
      <c r="G1495" s="322"/>
      <c r="H1495" s="322"/>
      <c r="I1495" s="345"/>
      <c r="J1495" s="345"/>
    </row>
    <row r="1496" spans="1:10" ht="17.25" x14ac:dyDescent="0.25">
      <c r="A1496" s="329"/>
      <c r="B1496" s="26" t="s">
        <v>451</v>
      </c>
      <c r="C1496" s="330"/>
      <c r="D1496" s="330"/>
      <c r="E1496" s="322"/>
      <c r="F1496" s="322"/>
      <c r="G1496" s="322"/>
      <c r="H1496" s="322"/>
      <c r="I1496" s="345"/>
      <c r="J1496" s="345"/>
    </row>
    <row r="1497" spans="1:10" ht="17.25" x14ac:dyDescent="0.25">
      <c r="A1497" s="329"/>
      <c r="B1497" s="26" t="s">
        <v>452</v>
      </c>
      <c r="C1497" s="330"/>
      <c r="D1497" s="330"/>
      <c r="E1497" s="322"/>
      <c r="F1497" s="322"/>
      <c r="G1497" s="322"/>
      <c r="H1497" s="322"/>
      <c r="I1497" s="345"/>
      <c r="J1497" s="345"/>
    </row>
    <row r="1498" spans="1:10" x14ac:dyDescent="0.25">
      <c r="A1498" s="329"/>
      <c r="B1498" s="26" t="s">
        <v>656</v>
      </c>
      <c r="C1498" s="330"/>
      <c r="D1498" s="330"/>
      <c r="E1498" s="322"/>
      <c r="F1498" s="322"/>
      <c r="G1498" s="322"/>
      <c r="H1498" s="322"/>
      <c r="I1498" s="345"/>
      <c r="J1498" s="345"/>
    </row>
    <row r="1499" spans="1:10" x14ac:dyDescent="0.25">
      <c r="A1499" s="329"/>
      <c r="B1499" s="26" t="s">
        <v>454</v>
      </c>
      <c r="C1499" s="330"/>
      <c r="D1499" s="330"/>
      <c r="E1499" s="322"/>
      <c r="F1499" s="322"/>
      <c r="G1499" s="322"/>
      <c r="H1499" s="322"/>
      <c r="I1499" s="345"/>
      <c r="J1499" s="345"/>
    </row>
    <row r="1500" spans="1:10" x14ac:dyDescent="0.25">
      <c r="A1500" s="329"/>
      <c r="B1500" s="5" t="s">
        <v>657</v>
      </c>
      <c r="C1500" s="330"/>
      <c r="D1500" s="330"/>
      <c r="E1500" s="322"/>
      <c r="F1500" s="322"/>
      <c r="G1500" s="322"/>
      <c r="H1500" s="322"/>
      <c r="I1500" s="345"/>
      <c r="J1500" s="345"/>
    </row>
    <row r="1501" spans="1:10" x14ac:dyDescent="0.25">
      <c r="A1501" s="329"/>
      <c r="B1501" s="5" t="s">
        <v>658</v>
      </c>
      <c r="C1501" s="330"/>
      <c r="D1501" s="330"/>
      <c r="E1501" s="322"/>
      <c r="F1501" s="322"/>
      <c r="G1501" s="322"/>
      <c r="H1501" s="322"/>
      <c r="I1501" s="345"/>
      <c r="J1501" s="345"/>
    </row>
    <row r="1502" spans="1:10" x14ac:dyDescent="0.25">
      <c r="A1502" s="329"/>
      <c r="B1502" s="5" t="s">
        <v>659</v>
      </c>
      <c r="C1502" s="330"/>
      <c r="D1502" s="330"/>
      <c r="E1502" s="322"/>
      <c r="F1502" s="322"/>
      <c r="G1502" s="322"/>
      <c r="H1502" s="322"/>
      <c r="I1502" s="345"/>
      <c r="J1502" s="345"/>
    </row>
    <row r="1503" spans="1:10" x14ac:dyDescent="0.25">
      <c r="A1503" s="329"/>
      <c r="B1503" s="5" t="s">
        <v>660</v>
      </c>
      <c r="C1503" s="330"/>
      <c r="D1503" s="330"/>
      <c r="E1503" s="322"/>
      <c r="F1503" s="322"/>
      <c r="G1503" s="322"/>
      <c r="H1503" s="322"/>
      <c r="I1503" s="345"/>
      <c r="J1503" s="345"/>
    </row>
    <row r="1504" spans="1:10" ht="15.75" x14ac:dyDescent="0.25">
      <c r="A1504" s="329"/>
      <c r="B1504" s="26" t="s">
        <v>458</v>
      </c>
      <c r="C1504" s="330"/>
      <c r="D1504" s="330"/>
      <c r="E1504" s="322"/>
      <c r="F1504" s="322"/>
      <c r="G1504" s="322"/>
      <c r="H1504" s="322"/>
      <c r="I1504" s="345"/>
      <c r="J1504" s="345"/>
    </row>
    <row r="1505" spans="1:10" x14ac:dyDescent="0.25">
      <c r="A1505" s="329"/>
      <c r="B1505" s="26" t="s">
        <v>459</v>
      </c>
      <c r="C1505" s="330"/>
      <c r="D1505" s="330"/>
      <c r="E1505" s="322"/>
      <c r="F1505" s="322"/>
      <c r="G1505" s="322"/>
      <c r="H1505" s="322"/>
      <c r="I1505" s="345"/>
      <c r="J1505" s="345"/>
    </row>
    <row r="1506" spans="1:10" x14ac:dyDescent="0.25">
      <c r="A1506" s="329"/>
      <c r="B1506" s="26" t="s">
        <v>460</v>
      </c>
      <c r="C1506" s="330"/>
      <c r="D1506" s="330"/>
      <c r="E1506" s="322"/>
      <c r="F1506" s="322"/>
      <c r="G1506" s="322"/>
      <c r="H1506" s="322"/>
      <c r="I1506" s="345"/>
      <c r="J1506" s="345"/>
    </row>
    <row r="1507" spans="1:10" x14ac:dyDescent="0.25">
      <c r="A1507" s="329"/>
      <c r="B1507" s="27" t="s">
        <v>461</v>
      </c>
      <c r="C1507" s="330"/>
      <c r="D1507" s="330"/>
      <c r="E1507" s="322"/>
      <c r="F1507" s="322"/>
      <c r="G1507" s="322"/>
      <c r="H1507" s="322"/>
      <c r="I1507" s="345"/>
      <c r="J1507" s="345"/>
    </row>
    <row r="1508" spans="1:10" ht="42.75" x14ac:dyDescent="0.25">
      <c r="A1508" s="329"/>
      <c r="B1508" s="27" t="s">
        <v>462</v>
      </c>
      <c r="C1508" s="330"/>
      <c r="D1508" s="330"/>
      <c r="E1508" s="322"/>
      <c r="F1508" s="322"/>
      <c r="G1508" s="322"/>
      <c r="H1508" s="322"/>
      <c r="I1508" s="345"/>
      <c r="J1508" s="345"/>
    </row>
    <row r="1509" spans="1:10" ht="15.75" thickBot="1" x14ac:dyDescent="0.3">
      <c r="A1509" s="295"/>
      <c r="B1509" s="24" t="s">
        <v>431</v>
      </c>
      <c r="C1509" s="299"/>
      <c r="D1509" s="299"/>
      <c r="E1509" s="284"/>
      <c r="F1509" s="284"/>
      <c r="G1509" s="284"/>
      <c r="H1509" s="284"/>
      <c r="I1509" s="346"/>
      <c r="J1509" s="346"/>
    </row>
    <row r="1510" spans="1:10" ht="30" x14ac:dyDescent="0.25">
      <c r="A1510" s="294" t="s">
        <v>702</v>
      </c>
      <c r="B1510" s="5" t="s">
        <v>464</v>
      </c>
      <c r="C1510" s="298" t="s">
        <v>14</v>
      </c>
      <c r="D1510" s="298">
        <v>3</v>
      </c>
      <c r="E1510" s="283"/>
      <c r="F1510" s="283"/>
      <c r="G1510" s="283">
        <f>D1510*E1510</f>
        <v>0</v>
      </c>
      <c r="H1510" s="283">
        <f>D1510*F1510</f>
        <v>0</v>
      </c>
      <c r="I1510" s="344"/>
      <c r="J1510" s="344"/>
    </row>
    <row r="1511" spans="1:10" x14ac:dyDescent="0.25">
      <c r="A1511" s="329"/>
      <c r="B1511" s="26" t="s">
        <v>420</v>
      </c>
      <c r="C1511" s="330"/>
      <c r="D1511" s="330"/>
      <c r="E1511" s="322"/>
      <c r="F1511" s="322"/>
      <c r="G1511" s="322"/>
      <c r="H1511" s="322"/>
      <c r="I1511" s="345"/>
      <c r="J1511" s="345"/>
    </row>
    <row r="1512" spans="1:10" x14ac:dyDescent="0.25">
      <c r="A1512" s="329"/>
      <c r="B1512" s="26" t="s">
        <v>421</v>
      </c>
      <c r="C1512" s="330"/>
      <c r="D1512" s="330"/>
      <c r="E1512" s="322"/>
      <c r="F1512" s="322"/>
      <c r="G1512" s="322"/>
      <c r="H1512" s="322"/>
      <c r="I1512" s="345"/>
      <c r="J1512" s="345"/>
    </row>
    <row r="1513" spans="1:10" x14ac:dyDescent="0.25">
      <c r="A1513" s="329"/>
      <c r="B1513" s="26" t="s">
        <v>465</v>
      </c>
      <c r="C1513" s="330"/>
      <c r="D1513" s="330"/>
      <c r="E1513" s="322"/>
      <c r="F1513" s="322"/>
      <c r="G1513" s="322"/>
      <c r="H1513" s="322"/>
      <c r="I1513" s="345"/>
      <c r="J1513" s="345"/>
    </row>
    <row r="1514" spans="1:10" x14ac:dyDescent="0.25">
      <c r="A1514" s="329"/>
      <c r="B1514" s="26" t="s">
        <v>466</v>
      </c>
      <c r="C1514" s="330"/>
      <c r="D1514" s="330"/>
      <c r="E1514" s="322"/>
      <c r="F1514" s="322"/>
      <c r="G1514" s="322"/>
      <c r="H1514" s="322"/>
      <c r="I1514" s="345"/>
      <c r="J1514" s="345"/>
    </row>
    <row r="1515" spans="1:10" x14ac:dyDescent="0.25">
      <c r="A1515" s="329"/>
      <c r="B1515" s="26" t="s">
        <v>467</v>
      </c>
      <c r="C1515" s="330"/>
      <c r="D1515" s="330"/>
      <c r="E1515" s="322"/>
      <c r="F1515" s="322"/>
      <c r="G1515" s="322"/>
      <c r="H1515" s="322"/>
      <c r="I1515" s="345"/>
      <c r="J1515" s="345"/>
    </row>
    <row r="1516" spans="1:10" x14ac:dyDescent="0.25">
      <c r="A1516" s="329"/>
      <c r="B1516" s="26" t="s">
        <v>468</v>
      </c>
      <c r="C1516" s="330"/>
      <c r="D1516" s="330"/>
      <c r="E1516" s="322"/>
      <c r="F1516" s="322"/>
      <c r="G1516" s="322"/>
      <c r="H1516" s="322"/>
      <c r="I1516" s="345"/>
      <c r="J1516" s="345"/>
    </row>
    <row r="1517" spans="1:10" x14ac:dyDescent="0.25">
      <c r="A1517" s="329"/>
      <c r="B1517" s="5" t="s">
        <v>469</v>
      </c>
      <c r="C1517" s="330"/>
      <c r="D1517" s="330"/>
      <c r="E1517" s="322"/>
      <c r="F1517" s="322"/>
      <c r="G1517" s="322"/>
      <c r="H1517" s="322"/>
      <c r="I1517" s="345"/>
      <c r="J1517" s="345"/>
    </row>
    <row r="1518" spans="1:10" x14ac:dyDescent="0.25">
      <c r="A1518" s="329"/>
      <c r="B1518" s="5" t="s">
        <v>470</v>
      </c>
      <c r="C1518" s="330"/>
      <c r="D1518" s="330"/>
      <c r="E1518" s="322"/>
      <c r="F1518" s="322"/>
      <c r="G1518" s="322"/>
      <c r="H1518" s="322"/>
      <c r="I1518" s="345"/>
      <c r="J1518" s="345"/>
    </row>
    <row r="1519" spans="1:10" ht="15.75" x14ac:dyDescent="0.25">
      <c r="A1519" s="329"/>
      <c r="B1519" s="26" t="s">
        <v>471</v>
      </c>
      <c r="C1519" s="330"/>
      <c r="D1519" s="330"/>
      <c r="E1519" s="322"/>
      <c r="F1519" s="322"/>
      <c r="G1519" s="322"/>
      <c r="H1519" s="322"/>
      <c r="I1519" s="345"/>
      <c r="J1519" s="345"/>
    </row>
    <row r="1520" spans="1:10" x14ac:dyDescent="0.25">
      <c r="A1520" s="329"/>
      <c r="B1520" s="26" t="s">
        <v>459</v>
      </c>
      <c r="C1520" s="330"/>
      <c r="D1520" s="330"/>
      <c r="E1520" s="322"/>
      <c r="F1520" s="322"/>
      <c r="G1520" s="322"/>
      <c r="H1520" s="322"/>
      <c r="I1520" s="345"/>
      <c r="J1520" s="345"/>
    </row>
    <row r="1521" spans="1:10" x14ac:dyDescent="0.25">
      <c r="A1521" s="329"/>
      <c r="B1521" s="26" t="s">
        <v>472</v>
      </c>
      <c r="C1521" s="330"/>
      <c r="D1521" s="330"/>
      <c r="E1521" s="322"/>
      <c r="F1521" s="322"/>
      <c r="G1521" s="322"/>
      <c r="H1521" s="322"/>
      <c r="I1521" s="345"/>
      <c r="J1521" s="345"/>
    </row>
    <row r="1522" spans="1:10" x14ac:dyDescent="0.25">
      <c r="A1522" s="329"/>
      <c r="B1522" s="27" t="s">
        <v>461</v>
      </c>
      <c r="C1522" s="330"/>
      <c r="D1522" s="330"/>
      <c r="E1522" s="322"/>
      <c r="F1522" s="322"/>
      <c r="G1522" s="322"/>
      <c r="H1522" s="322"/>
      <c r="I1522" s="345"/>
      <c r="J1522" s="345"/>
    </row>
    <row r="1523" spans="1:10" ht="42.75" x14ac:dyDescent="0.25">
      <c r="A1523" s="329"/>
      <c r="B1523" s="27" t="s">
        <v>473</v>
      </c>
      <c r="C1523" s="330"/>
      <c r="D1523" s="330"/>
      <c r="E1523" s="322"/>
      <c r="F1523" s="322"/>
      <c r="G1523" s="322"/>
      <c r="H1523" s="322"/>
      <c r="I1523" s="345"/>
      <c r="J1523" s="345"/>
    </row>
    <row r="1524" spans="1:10" ht="15.75" thickBot="1" x14ac:dyDescent="0.3">
      <c r="A1524" s="295"/>
      <c r="B1524" s="24" t="s">
        <v>431</v>
      </c>
      <c r="C1524" s="299"/>
      <c r="D1524" s="299"/>
      <c r="E1524" s="284"/>
      <c r="F1524" s="284"/>
      <c r="G1524" s="284"/>
      <c r="H1524" s="284"/>
      <c r="I1524" s="346"/>
      <c r="J1524" s="346"/>
    </row>
    <row r="1525" spans="1:10" ht="30" x14ac:dyDescent="0.25">
      <c r="A1525" s="294" t="s">
        <v>703</v>
      </c>
      <c r="B1525" s="5" t="s">
        <v>663</v>
      </c>
      <c r="C1525" s="298" t="s">
        <v>14</v>
      </c>
      <c r="D1525" s="298">
        <v>3</v>
      </c>
      <c r="E1525" s="283"/>
      <c r="F1525" s="283"/>
      <c r="G1525" s="283">
        <f>D1525*E1525</f>
        <v>0</v>
      </c>
      <c r="H1525" s="283">
        <f>D1525*F1525</f>
        <v>0</v>
      </c>
      <c r="I1525" s="344"/>
      <c r="J1525" s="344"/>
    </row>
    <row r="1526" spans="1:10" x14ac:dyDescent="0.25">
      <c r="A1526" s="329"/>
      <c r="B1526" s="26" t="s">
        <v>664</v>
      </c>
      <c r="C1526" s="330"/>
      <c r="D1526" s="330"/>
      <c r="E1526" s="322"/>
      <c r="F1526" s="322"/>
      <c r="G1526" s="322"/>
      <c r="H1526" s="322"/>
      <c r="I1526" s="345"/>
      <c r="J1526" s="345"/>
    </row>
    <row r="1527" spans="1:10" x14ac:dyDescent="0.25">
      <c r="A1527" s="329"/>
      <c r="B1527" s="26" t="s">
        <v>665</v>
      </c>
      <c r="C1527" s="330"/>
      <c r="D1527" s="330"/>
      <c r="E1527" s="322"/>
      <c r="F1527" s="322"/>
      <c r="G1527" s="322"/>
      <c r="H1527" s="322"/>
      <c r="I1527" s="345"/>
      <c r="J1527" s="345"/>
    </row>
    <row r="1528" spans="1:10" x14ac:dyDescent="0.25">
      <c r="A1528" s="329"/>
      <c r="B1528" s="26" t="s">
        <v>666</v>
      </c>
      <c r="C1528" s="330"/>
      <c r="D1528" s="330"/>
      <c r="E1528" s="322"/>
      <c r="F1528" s="322"/>
      <c r="G1528" s="322"/>
      <c r="H1528" s="322"/>
      <c r="I1528" s="345"/>
      <c r="J1528" s="345"/>
    </row>
    <row r="1529" spans="1:10" x14ac:dyDescent="0.25">
      <c r="A1529" s="329"/>
      <c r="B1529" s="26" t="s">
        <v>667</v>
      </c>
      <c r="C1529" s="330"/>
      <c r="D1529" s="330"/>
      <c r="E1529" s="322"/>
      <c r="F1529" s="322"/>
      <c r="G1529" s="322"/>
      <c r="H1529" s="322"/>
      <c r="I1529" s="345"/>
      <c r="J1529" s="345"/>
    </row>
    <row r="1530" spans="1:10" x14ac:dyDescent="0.25">
      <c r="A1530" s="329"/>
      <c r="B1530" s="26" t="s">
        <v>668</v>
      </c>
      <c r="C1530" s="330"/>
      <c r="D1530" s="330"/>
      <c r="E1530" s="322"/>
      <c r="F1530" s="322"/>
      <c r="G1530" s="322"/>
      <c r="H1530" s="322"/>
      <c r="I1530" s="345"/>
      <c r="J1530" s="345"/>
    </row>
    <row r="1531" spans="1:10" x14ac:dyDescent="0.25">
      <c r="A1531" s="329"/>
      <c r="B1531" s="26" t="s">
        <v>669</v>
      </c>
      <c r="C1531" s="330"/>
      <c r="D1531" s="330"/>
      <c r="E1531" s="322"/>
      <c r="F1531" s="322"/>
      <c r="G1531" s="322"/>
      <c r="H1531" s="322"/>
      <c r="I1531" s="345"/>
      <c r="J1531" s="345"/>
    </row>
    <row r="1532" spans="1:10" x14ac:dyDescent="0.25">
      <c r="A1532" s="329"/>
      <c r="B1532" s="26" t="s">
        <v>670</v>
      </c>
      <c r="C1532" s="330"/>
      <c r="D1532" s="330"/>
      <c r="E1532" s="322"/>
      <c r="F1532" s="322"/>
      <c r="G1532" s="322"/>
      <c r="H1532" s="322"/>
      <c r="I1532" s="345"/>
      <c r="J1532" s="345"/>
    </row>
    <row r="1533" spans="1:10" x14ac:dyDescent="0.25">
      <c r="A1533" s="329"/>
      <c r="B1533" s="26" t="s">
        <v>472</v>
      </c>
      <c r="C1533" s="330"/>
      <c r="D1533" s="330"/>
      <c r="E1533" s="322"/>
      <c r="F1533" s="322"/>
      <c r="G1533" s="322"/>
      <c r="H1533" s="322"/>
      <c r="I1533" s="345"/>
      <c r="J1533" s="345"/>
    </row>
    <row r="1534" spans="1:10" ht="42.75" x14ac:dyDescent="0.25">
      <c r="A1534" s="329"/>
      <c r="B1534" s="27" t="s">
        <v>671</v>
      </c>
      <c r="C1534" s="330"/>
      <c r="D1534" s="330"/>
      <c r="E1534" s="322"/>
      <c r="F1534" s="322"/>
      <c r="G1534" s="322"/>
      <c r="H1534" s="322"/>
      <c r="I1534" s="345"/>
      <c r="J1534" s="345"/>
    </row>
    <row r="1535" spans="1:10" x14ac:dyDescent="0.25">
      <c r="A1535" s="329"/>
      <c r="B1535" s="27" t="s">
        <v>431</v>
      </c>
      <c r="C1535" s="330"/>
      <c r="D1535" s="330"/>
      <c r="E1535" s="322"/>
      <c r="F1535" s="322"/>
      <c r="G1535" s="322"/>
      <c r="H1535" s="322"/>
      <c r="I1535" s="345"/>
      <c r="J1535" s="345"/>
    </row>
    <row r="1536" spans="1:10" ht="15.75" thickBot="1" x14ac:dyDescent="0.3">
      <c r="A1536" s="295"/>
      <c r="B1536" s="24" t="s">
        <v>429</v>
      </c>
      <c r="C1536" s="299"/>
      <c r="D1536" s="299"/>
      <c r="E1536" s="284"/>
      <c r="F1536" s="284"/>
      <c r="G1536" s="284"/>
      <c r="H1536" s="284"/>
      <c r="I1536" s="346"/>
      <c r="J1536" s="346"/>
    </row>
    <row r="1537" spans="1:10" ht="30" x14ac:dyDescent="0.25">
      <c r="A1537" s="294" t="s">
        <v>704</v>
      </c>
      <c r="B1537" s="5" t="s">
        <v>475</v>
      </c>
      <c r="C1537" s="298" t="s">
        <v>14</v>
      </c>
      <c r="D1537" s="298">
        <v>1</v>
      </c>
      <c r="E1537" s="283"/>
      <c r="F1537" s="283"/>
      <c r="G1537" s="283">
        <f>D1537*E1537</f>
        <v>0</v>
      </c>
      <c r="H1537" s="283">
        <f>D1537*F1537</f>
        <v>0</v>
      </c>
      <c r="I1537" s="344"/>
      <c r="J1537" s="344"/>
    </row>
    <row r="1538" spans="1:10" x14ac:dyDescent="0.25">
      <c r="A1538" s="329"/>
      <c r="B1538" s="26" t="s">
        <v>476</v>
      </c>
      <c r="C1538" s="330"/>
      <c r="D1538" s="330"/>
      <c r="E1538" s="322"/>
      <c r="F1538" s="322"/>
      <c r="G1538" s="322"/>
      <c r="H1538" s="322"/>
      <c r="I1538" s="345"/>
      <c r="J1538" s="345"/>
    </row>
    <row r="1539" spans="1:10" x14ac:dyDescent="0.25">
      <c r="A1539" s="329"/>
      <c r="B1539" s="26" t="s">
        <v>477</v>
      </c>
      <c r="C1539" s="330"/>
      <c r="D1539" s="330"/>
      <c r="E1539" s="322"/>
      <c r="F1539" s="322"/>
      <c r="G1539" s="322"/>
      <c r="H1539" s="322"/>
      <c r="I1539" s="345"/>
      <c r="J1539" s="345"/>
    </row>
    <row r="1540" spans="1:10" x14ac:dyDescent="0.25">
      <c r="A1540" s="329"/>
      <c r="B1540" s="27" t="s">
        <v>478</v>
      </c>
      <c r="C1540" s="330"/>
      <c r="D1540" s="330"/>
      <c r="E1540" s="322"/>
      <c r="F1540" s="322"/>
      <c r="G1540" s="322"/>
      <c r="H1540" s="322"/>
      <c r="I1540" s="345"/>
      <c r="J1540" s="345"/>
    </row>
    <row r="1541" spans="1:10" x14ac:dyDescent="0.25">
      <c r="A1541" s="329"/>
      <c r="B1541" s="27" t="s">
        <v>479</v>
      </c>
      <c r="C1541" s="330"/>
      <c r="D1541" s="330"/>
      <c r="E1541" s="322"/>
      <c r="F1541" s="322"/>
      <c r="G1541" s="322"/>
      <c r="H1541" s="322"/>
      <c r="I1541" s="345"/>
      <c r="J1541" s="345"/>
    </row>
    <row r="1542" spans="1:10" ht="28.5" x14ac:dyDescent="0.25">
      <c r="A1542" s="329"/>
      <c r="B1542" s="27" t="s">
        <v>480</v>
      </c>
      <c r="C1542" s="330"/>
      <c r="D1542" s="330"/>
      <c r="E1542" s="322"/>
      <c r="F1542" s="322"/>
      <c r="G1542" s="322"/>
      <c r="H1542" s="322"/>
      <c r="I1542" s="345"/>
      <c r="J1542" s="345"/>
    </row>
    <row r="1543" spans="1:10" x14ac:dyDescent="0.25">
      <c r="A1543" s="329"/>
      <c r="B1543" s="27" t="s">
        <v>481</v>
      </c>
      <c r="C1543" s="330"/>
      <c r="D1543" s="330"/>
      <c r="E1543" s="322"/>
      <c r="F1543" s="322"/>
      <c r="G1543" s="322"/>
      <c r="H1543" s="322"/>
      <c r="I1543" s="345"/>
      <c r="J1543" s="345"/>
    </row>
    <row r="1544" spans="1:10" ht="15.75" thickBot="1" x14ac:dyDescent="0.3">
      <c r="A1544" s="295"/>
      <c r="B1544" s="24" t="s">
        <v>431</v>
      </c>
      <c r="C1544" s="299"/>
      <c r="D1544" s="299"/>
      <c r="E1544" s="284"/>
      <c r="F1544" s="284"/>
      <c r="G1544" s="284"/>
      <c r="H1544" s="284"/>
      <c r="I1544" s="346"/>
      <c r="J1544" s="346"/>
    </row>
    <row r="1545" spans="1:10" x14ac:dyDescent="0.25">
      <c r="A1545" s="294" t="s">
        <v>705</v>
      </c>
      <c r="B1545" s="5" t="s">
        <v>483</v>
      </c>
      <c r="C1545" s="298" t="s">
        <v>487</v>
      </c>
      <c r="D1545" s="379">
        <v>240</v>
      </c>
      <c r="E1545" s="283"/>
      <c r="F1545" s="283"/>
      <c r="G1545" s="283">
        <f>D1545*E1545</f>
        <v>0</v>
      </c>
      <c r="H1545" s="283">
        <f>D1545*F1545</f>
        <v>0</v>
      </c>
      <c r="I1545" s="334"/>
      <c r="J1545" s="334"/>
    </row>
    <row r="1546" spans="1:10" x14ac:dyDescent="0.25">
      <c r="A1546" s="329"/>
      <c r="B1546" s="27" t="s">
        <v>484</v>
      </c>
      <c r="C1546" s="330"/>
      <c r="D1546" s="392"/>
      <c r="E1546" s="322"/>
      <c r="F1546" s="322"/>
      <c r="G1546" s="322"/>
      <c r="H1546" s="322"/>
      <c r="I1546" s="335"/>
      <c r="J1546" s="335"/>
    </row>
    <row r="1547" spans="1:10" x14ac:dyDescent="0.25">
      <c r="A1547" s="329"/>
      <c r="B1547" s="27" t="s">
        <v>536</v>
      </c>
      <c r="C1547" s="330"/>
      <c r="D1547" s="392"/>
      <c r="E1547" s="322"/>
      <c r="F1547" s="322"/>
      <c r="G1547" s="322"/>
      <c r="H1547" s="322"/>
      <c r="I1547" s="335"/>
      <c r="J1547" s="335"/>
    </row>
    <row r="1548" spans="1:10" ht="15.75" thickBot="1" x14ac:dyDescent="0.3">
      <c r="A1548" s="295"/>
      <c r="B1548" s="24" t="s">
        <v>486</v>
      </c>
      <c r="C1548" s="299"/>
      <c r="D1548" s="380"/>
      <c r="E1548" s="284"/>
      <c r="F1548" s="284"/>
      <c r="G1548" s="284"/>
      <c r="H1548" s="284"/>
      <c r="I1548" s="336"/>
      <c r="J1548" s="336"/>
    </row>
    <row r="1549" spans="1:10" ht="33" x14ac:dyDescent="0.25">
      <c r="A1549" s="294" t="s">
        <v>706</v>
      </c>
      <c r="B1549" s="5" t="s">
        <v>675</v>
      </c>
      <c r="C1549" s="298" t="s">
        <v>14</v>
      </c>
      <c r="D1549" s="298">
        <v>3</v>
      </c>
      <c r="E1549" s="283"/>
      <c r="F1549" s="283"/>
      <c r="G1549" s="283">
        <f>D1549*E1549</f>
        <v>0</v>
      </c>
      <c r="H1549" s="283">
        <f>D1549*F1549</f>
        <v>0</v>
      </c>
      <c r="I1549" s="334"/>
      <c r="J1549" s="334"/>
    </row>
    <row r="1550" spans="1:10" x14ac:dyDescent="0.25">
      <c r="A1550" s="329"/>
      <c r="B1550" s="5" t="s">
        <v>676</v>
      </c>
      <c r="C1550" s="330"/>
      <c r="D1550" s="330"/>
      <c r="E1550" s="322"/>
      <c r="F1550" s="322"/>
      <c r="G1550" s="322"/>
      <c r="H1550" s="322"/>
      <c r="I1550" s="335"/>
      <c r="J1550" s="335"/>
    </row>
    <row r="1551" spans="1:10" x14ac:dyDescent="0.25">
      <c r="A1551" s="329"/>
      <c r="B1551" s="5" t="s">
        <v>677</v>
      </c>
      <c r="C1551" s="330"/>
      <c r="D1551" s="330"/>
      <c r="E1551" s="322"/>
      <c r="F1551" s="322"/>
      <c r="G1551" s="322"/>
      <c r="H1551" s="322"/>
      <c r="I1551" s="335"/>
      <c r="J1551" s="335"/>
    </row>
    <row r="1552" spans="1:10" x14ac:dyDescent="0.25">
      <c r="A1552" s="329"/>
      <c r="B1552" s="5" t="s">
        <v>625</v>
      </c>
      <c r="C1552" s="330"/>
      <c r="D1552" s="330"/>
      <c r="E1552" s="322"/>
      <c r="F1552" s="322"/>
      <c r="G1552" s="322"/>
      <c r="H1552" s="322"/>
      <c r="I1552" s="335"/>
      <c r="J1552" s="335"/>
    </row>
    <row r="1553" spans="1:10" x14ac:dyDescent="0.25">
      <c r="A1553" s="329"/>
      <c r="B1553" s="5" t="s">
        <v>626</v>
      </c>
      <c r="C1553" s="330"/>
      <c r="D1553" s="330"/>
      <c r="E1553" s="322"/>
      <c r="F1553" s="322"/>
      <c r="G1553" s="322"/>
      <c r="H1553" s="322"/>
      <c r="I1553" s="335"/>
      <c r="J1553" s="335"/>
    </row>
    <row r="1554" spans="1:10" x14ac:dyDescent="0.25">
      <c r="A1554" s="329"/>
      <c r="B1554" s="5" t="s">
        <v>627</v>
      </c>
      <c r="C1554" s="330"/>
      <c r="D1554" s="330"/>
      <c r="E1554" s="322"/>
      <c r="F1554" s="322"/>
      <c r="G1554" s="322"/>
      <c r="H1554" s="322"/>
      <c r="I1554" s="335"/>
      <c r="J1554" s="335"/>
    </row>
    <row r="1555" spans="1:10" x14ac:dyDescent="0.25">
      <c r="A1555" s="329"/>
      <c r="B1555" s="5" t="s">
        <v>628</v>
      </c>
      <c r="C1555" s="330"/>
      <c r="D1555" s="330"/>
      <c r="E1555" s="322"/>
      <c r="F1555" s="322"/>
      <c r="G1555" s="322"/>
      <c r="H1555" s="322"/>
      <c r="I1555" s="335"/>
      <c r="J1555" s="335"/>
    </row>
    <row r="1556" spans="1:10" x14ac:dyDescent="0.25">
      <c r="A1556" s="329"/>
      <c r="B1556" s="5" t="s">
        <v>629</v>
      </c>
      <c r="C1556" s="330"/>
      <c r="D1556" s="330"/>
      <c r="E1556" s="322"/>
      <c r="F1556" s="322"/>
      <c r="G1556" s="322"/>
      <c r="H1556" s="322"/>
      <c r="I1556" s="335"/>
      <c r="J1556" s="335"/>
    </row>
    <row r="1557" spans="1:10" ht="15.75" thickBot="1" x14ac:dyDescent="0.3">
      <c r="A1557" s="295"/>
      <c r="B1557" s="24" t="s">
        <v>484</v>
      </c>
      <c r="C1557" s="299"/>
      <c r="D1557" s="299"/>
      <c r="E1557" s="284"/>
      <c r="F1557" s="284"/>
      <c r="G1557" s="284"/>
      <c r="H1557" s="284"/>
      <c r="I1557" s="336"/>
      <c r="J1557" s="336"/>
    </row>
    <row r="1558" spans="1:10" ht="32.25" x14ac:dyDescent="0.25">
      <c r="A1558" s="294" t="s">
        <v>707</v>
      </c>
      <c r="B1558" s="5" t="s">
        <v>679</v>
      </c>
      <c r="C1558" s="298" t="s">
        <v>14</v>
      </c>
      <c r="D1558" s="298">
        <v>3</v>
      </c>
      <c r="E1558" s="283"/>
      <c r="F1558" s="283"/>
      <c r="G1558" s="283">
        <f>D1558*E1558</f>
        <v>0</v>
      </c>
      <c r="H1558" s="283">
        <f>D1558*F1558</f>
        <v>0</v>
      </c>
      <c r="I1558" s="334"/>
      <c r="J1558" s="334"/>
    </row>
    <row r="1559" spans="1:10" x14ac:dyDescent="0.25">
      <c r="A1559" s="329"/>
      <c r="B1559" s="5" t="s">
        <v>499</v>
      </c>
      <c r="C1559" s="330"/>
      <c r="D1559" s="330"/>
      <c r="E1559" s="322"/>
      <c r="F1559" s="322"/>
      <c r="G1559" s="322"/>
      <c r="H1559" s="322"/>
      <c r="I1559" s="335"/>
      <c r="J1559" s="335"/>
    </row>
    <row r="1560" spans="1:10" x14ac:dyDescent="0.25">
      <c r="A1560" s="329"/>
      <c r="B1560" s="5" t="s">
        <v>677</v>
      </c>
      <c r="C1560" s="330"/>
      <c r="D1560" s="330"/>
      <c r="E1560" s="322"/>
      <c r="F1560" s="322"/>
      <c r="G1560" s="322"/>
      <c r="H1560" s="322"/>
      <c r="I1560" s="335"/>
      <c r="J1560" s="335"/>
    </row>
    <row r="1561" spans="1:10" x14ac:dyDescent="0.25">
      <c r="A1561" s="329"/>
      <c r="B1561" s="5" t="s">
        <v>625</v>
      </c>
      <c r="C1561" s="330"/>
      <c r="D1561" s="330"/>
      <c r="E1561" s="322"/>
      <c r="F1561" s="322"/>
      <c r="G1561" s="322"/>
      <c r="H1561" s="322"/>
      <c r="I1561" s="335"/>
      <c r="J1561" s="335"/>
    </row>
    <row r="1562" spans="1:10" x14ac:dyDescent="0.25">
      <c r="A1562" s="329"/>
      <c r="B1562" s="5" t="s">
        <v>626</v>
      </c>
      <c r="C1562" s="330"/>
      <c r="D1562" s="330"/>
      <c r="E1562" s="322"/>
      <c r="F1562" s="322"/>
      <c r="G1562" s="322"/>
      <c r="H1562" s="322"/>
      <c r="I1562" s="335"/>
      <c r="J1562" s="335"/>
    </row>
    <row r="1563" spans="1:10" x14ac:dyDescent="0.25">
      <c r="A1563" s="329"/>
      <c r="B1563" s="5" t="s">
        <v>627</v>
      </c>
      <c r="C1563" s="330"/>
      <c r="D1563" s="330"/>
      <c r="E1563" s="322"/>
      <c r="F1563" s="322"/>
      <c r="G1563" s="322"/>
      <c r="H1563" s="322"/>
      <c r="I1563" s="335"/>
      <c r="J1563" s="335"/>
    </row>
    <row r="1564" spans="1:10" x14ac:dyDescent="0.25">
      <c r="A1564" s="329"/>
      <c r="B1564" s="5" t="s">
        <v>633</v>
      </c>
      <c r="C1564" s="330"/>
      <c r="D1564" s="330"/>
      <c r="E1564" s="322"/>
      <c r="F1564" s="322"/>
      <c r="G1564" s="322"/>
      <c r="H1564" s="322"/>
      <c r="I1564" s="335"/>
      <c r="J1564" s="335"/>
    </row>
    <row r="1565" spans="1:10" x14ac:dyDescent="0.25">
      <c r="A1565" s="329"/>
      <c r="B1565" s="5" t="s">
        <v>628</v>
      </c>
      <c r="C1565" s="330"/>
      <c r="D1565" s="330"/>
      <c r="E1565" s="322"/>
      <c r="F1565" s="322"/>
      <c r="G1565" s="322"/>
      <c r="H1565" s="322"/>
      <c r="I1565" s="335"/>
      <c r="J1565" s="335"/>
    </row>
    <row r="1566" spans="1:10" x14ac:dyDescent="0.25">
      <c r="A1566" s="329"/>
      <c r="B1566" s="5" t="s">
        <v>634</v>
      </c>
      <c r="C1566" s="330"/>
      <c r="D1566" s="330"/>
      <c r="E1566" s="322"/>
      <c r="F1566" s="322"/>
      <c r="G1566" s="322"/>
      <c r="H1566" s="322"/>
      <c r="I1566" s="335"/>
      <c r="J1566" s="335"/>
    </row>
    <row r="1567" spans="1:10" ht="15.75" thickBot="1" x14ac:dyDescent="0.3">
      <c r="A1567" s="295"/>
      <c r="B1567" s="24" t="s">
        <v>484</v>
      </c>
      <c r="C1567" s="299"/>
      <c r="D1567" s="299"/>
      <c r="E1567" s="284"/>
      <c r="F1567" s="284"/>
      <c r="G1567" s="284"/>
      <c r="H1567" s="284"/>
      <c r="I1567" s="336"/>
      <c r="J1567" s="336"/>
    </row>
    <row r="1568" spans="1:10" ht="32.25" x14ac:dyDescent="0.25">
      <c r="A1568" s="294" t="s">
        <v>708</v>
      </c>
      <c r="B1568" s="5" t="s">
        <v>681</v>
      </c>
      <c r="C1568" s="298" t="s">
        <v>14</v>
      </c>
      <c r="D1568" s="298">
        <v>3</v>
      </c>
      <c r="E1568" s="283"/>
      <c r="F1568" s="283"/>
      <c r="G1568" s="283">
        <f>D1568*E1568</f>
        <v>0</v>
      </c>
      <c r="H1568" s="283">
        <f>D1568*F1568</f>
        <v>0</v>
      </c>
      <c r="I1568" s="334"/>
      <c r="J1568" s="334"/>
    </row>
    <row r="1569" spans="1:10" x14ac:dyDescent="0.25">
      <c r="A1569" s="329"/>
      <c r="B1569" s="5" t="s">
        <v>682</v>
      </c>
      <c r="C1569" s="330"/>
      <c r="D1569" s="330"/>
      <c r="E1569" s="322"/>
      <c r="F1569" s="322"/>
      <c r="G1569" s="322"/>
      <c r="H1569" s="322"/>
      <c r="I1569" s="335"/>
      <c r="J1569" s="335"/>
    </row>
    <row r="1570" spans="1:10" x14ac:dyDescent="0.25">
      <c r="A1570" s="329"/>
      <c r="B1570" s="5" t="s">
        <v>624</v>
      </c>
      <c r="C1570" s="330"/>
      <c r="D1570" s="330"/>
      <c r="E1570" s="322"/>
      <c r="F1570" s="322"/>
      <c r="G1570" s="322"/>
      <c r="H1570" s="322"/>
      <c r="I1570" s="335"/>
      <c r="J1570" s="335"/>
    </row>
    <row r="1571" spans="1:10" x14ac:dyDescent="0.25">
      <c r="A1571" s="329"/>
      <c r="B1571" s="5" t="s">
        <v>625</v>
      </c>
      <c r="C1571" s="330"/>
      <c r="D1571" s="330"/>
      <c r="E1571" s="322"/>
      <c r="F1571" s="322"/>
      <c r="G1571" s="322"/>
      <c r="H1571" s="322"/>
      <c r="I1571" s="335"/>
      <c r="J1571" s="335"/>
    </row>
    <row r="1572" spans="1:10" x14ac:dyDescent="0.25">
      <c r="A1572" s="329"/>
      <c r="B1572" s="5" t="s">
        <v>626</v>
      </c>
      <c r="C1572" s="330"/>
      <c r="D1572" s="330"/>
      <c r="E1572" s="322"/>
      <c r="F1572" s="322"/>
      <c r="G1572" s="322"/>
      <c r="H1572" s="322"/>
      <c r="I1572" s="335"/>
      <c r="J1572" s="335"/>
    </row>
    <row r="1573" spans="1:10" x14ac:dyDescent="0.25">
      <c r="A1573" s="329"/>
      <c r="B1573" s="5" t="s">
        <v>627</v>
      </c>
      <c r="C1573" s="330"/>
      <c r="D1573" s="330"/>
      <c r="E1573" s="322"/>
      <c r="F1573" s="322"/>
      <c r="G1573" s="322"/>
      <c r="H1573" s="322"/>
      <c r="I1573" s="335"/>
      <c r="J1573" s="335"/>
    </row>
    <row r="1574" spans="1:10" x14ac:dyDescent="0.25">
      <c r="A1574" s="329"/>
      <c r="B1574" s="5" t="s">
        <v>628</v>
      </c>
      <c r="C1574" s="330"/>
      <c r="D1574" s="330"/>
      <c r="E1574" s="322"/>
      <c r="F1574" s="322"/>
      <c r="G1574" s="322"/>
      <c r="H1574" s="322"/>
      <c r="I1574" s="335"/>
      <c r="J1574" s="335"/>
    </row>
    <row r="1575" spans="1:10" x14ac:dyDescent="0.25">
      <c r="A1575" s="329"/>
      <c r="B1575" s="5" t="s">
        <v>634</v>
      </c>
      <c r="C1575" s="330"/>
      <c r="D1575" s="330"/>
      <c r="E1575" s="322"/>
      <c r="F1575" s="322"/>
      <c r="G1575" s="322"/>
      <c r="H1575" s="322"/>
      <c r="I1575" s="335"/>
      <c r="J1575" s="335"/>
    </row>
    <row r="1576" spans="1:10" ht="15.75" thickBot="1" x14ac:dyDescent="0.3">
      <c r="A1576" s="295"/>
      <c r="B1576" s="24" t="s">
        <v>484</v>
      </c>
      <c r="C1576" s="299"/>
      <c r="D1576" s="299"/>
      <c r="E1576" s="284"/>
      <c r="F1576" s="284"/>
      <c r="G1576" s="284"/>
      <c r="H1576" s="284"/>
      <c r="I1576" s="336"/>
      <c r="J1576" s="336"/>
    </row>
    <row r="1577" spans="1:10" ht="45" x14ac:dyDescent="0.25">
      <c r="A1577" s="294" t="s">
        <v>709</v>
      </c>
      <c r="B1577" s="5" t="s">
        <v>684</v>
      </c>
      <c r="C1577" s="298" t="s">
        <v>9</v>
      </c>
      <c r="D1577" s="298">
        <v>1</v>
      </c>
      <c r="E1577" s="283"/>
      <c r="F1577" s="283"/>
      <c r="G1577" s="283">
        <f>D1577*E1577</f>
        <v>0</v>
      </c>
      <c r="H1577" s="283">
        <f>D1577*F1577</f>
        <v>0</v>
      </c>
      <c r="I1577" s="334"/>
      <c r="J1577" s="334"/>
    </row>
    <row r="1578" spans="1:10" x14ac:dyDescent="0.25">
      <c r="A1578" s="329"/>
      <c r="B1578" s="5" t="s">
        <v>507</v>
      </c>
      <c r="C1578" s="330"/>
      <c r="D1578" s="330"/>
      <c r="E1578" s="322"/>
      <c r="F1578" s="322"/>
      <c r="G1578" s="322"/>
      <c r="H1578" s="322"/>
      <c r="I1578" s="335"/>
      <c r="J1578" s="335"/>
    </row>
    <row r="1579" spans="1:10" x14ac:dyDescent="0.25">
      <c r="A1579" s="329"/>
      <c r="B1579" s="27" t="s">
        <v>508</v>
      </c>
      <c r="C1579" s="330"/>
      <c r="D1579" s="330"/>
      <c r="E1579" s="322"/>
      <c r="F1579" s="322"/>
      <c r="G1579" s="322"/>
      <c r="H1579" s="322"/>
      <c r="I1579" s="335"/>
      <c r="J1579" s="335"/>
    </row>
    <row r="1580" spans="1:10" x14ac:dyDescent="0.25">
      <c r="A1580" s="329"/>
      <c r="B1580" s="27" t="s">
        <v>509</v>
      </c>
      <c r="C1580" s="330"/>
      <c r="D1580" s="330"/>
      <c r="E1580" s="322"/>
      <c r="F1580" s="322"/>
      <c r="G1580" s="322"/>
      <c r="H1580" s="322"/>
      <c r="I1580" s="335"/>
      <c r="J1580" s="335"/>
    </row>
    <row r="1581" spans="1:10" ht="30" x14ac:dyDescent="0.25">
      <c r="A1581" s="329"/>
      <c r="B1581" s="5" t="s">
        <v>510</v>
      </c>
      <c r="C1581" s="330"/>
      <c r="D1581" s="330"/>
      <c r="E1581" s="322"/>
      <c r="F1581" s="322"/>
      <c r="G1581" s="322"/>
      <c r="H1581" s="322"/>
      <c r="I1581" s="335"/>
      <c r="J1581" s="335"/>
    </row>
    <row r="1582" spans="1:10" ht="30" x14ac:dyDescent="0.25">
      <c r="A1582" s="329"/>
      <c r="B1582" s="5" t="s">
        <v>511</v>
      </c>
      <c r="C1582" s="330"/>
      <c r="D1582" s="330"/>
      <c r="E1582" s="322"/>
      <c r="F1582" s="322"/>
      <c r="G1582" s="322"/>
      <c r="H1582" s="322"/>
      <c r="I1582" s="335"/>
      <c r="J1582" s="335"/>
    </row>
    <row r="1583" spans="1:10" ht="30" x14ac:dyDescent="0.25">
      <c r="A1583" s="329"/>
      <c r="B1583" s="5" t="s">
        <v>685</v>
      </c>
      <c r="C1583" s="330"/>
      <c r="D1583" s="330"/>
      <c r="E1583" s="322"/>
      <c r="F1583" s="322"/>
      <c r="G1583" s="322"/>
      <c r="H1583" s="322"/>
      <c r="I1583" s="335"/>
      <c r="J1583" s="335"/>
    </row>
    <row r="1584" spans="1:10" ht="30" x14ac:dyDescent="0.25">
      <c r="A1584" s="329"/>
      <c r="B1584" s="5" t="s">
        <v>686</v>
      </c>
      <c r="C1584" s="330"/>
      <c r="D1584" s="330"/>
      <c r="E1584" s="322"/>
      <c r="F1584" s="322"/>
      <c r="G1584" s="322"/>
      <c r="H1584" s="322"/>
      <c r="I1584" s="335"/>
      <c r="J1584" s="335"/>
    </row>
    <row r="1585" spans="1:14" ht="30" x14ac:dyDescent="0.25">
      <c r="A1585" s="329"/>
      <c r="B1585" s="5" t="s">
        <v>687</v>
      </c>
      <c r="C1585" s="330"/>
      <c r="D1585" s="330"/>
      <c r="E1585" s="322"/>
      <c r="F1585" s="322"/>
      <c r="G1585" s="322"/>
      <c r="H1585" s="322"/>
      <c r="I1585" s="335"/>
      <c r="J1585" s="335"/>
    </row>
    <row r="1586" spans="1:14" ht="30" x14ac:dyDescent="0.25">
      <c r="A1586" s="329"/>
      <c r="B1586" s="5" t="s">
        <v>688</v>
      </c>
      <c r="C1586" s="330"/>
      <c r="D1586" s="330"/>
      <c r="E1586" s="322"/>
      <c r="F1586" s="322"/>
      <c r="G1586" s="322"/>
      <c r="H1586" s="322"/>
      <c r="I1586" s="335"/>
      <c r="J1586" s="335"/>
    </row>
    <row r="1587" spans="1:14" ht="30" x14ac:dyDescent="0.25">
      <c r="A1587" s="329"/>
      <c r="B1587" s="5" t="s">
        <v>689</v>
      </c>
      <c r="C1587" s="330"/>
      <c r="D1587" s="330"/>
      <c r="E1587" s="322"/>
      <c r="F1587" s="322"/>
      <c r="G1587" s="322"/>
      <c r="H1587" s="322"/>
      <c r="I1587" s="335"/>
      <c r="J1587" s="335"/>
    </row>
    <row r="1588" spans="1:14" ht="30" x14ac:dyDescent="0.25">
      <c r="A1588" s="329"/>
      <c r="B1588" s="5" t="s">
        <v>690</v>
      </c>
      <c r="C1588" s="330"/>
      <c r="D1588" s="330"/>
      <c r="E1588" s="322"/>
      <c r="F1588" s="322"/>
      <c r="G1588" s="322"/>
      <c r="H1588" s="322"/>
      <c r="I1588" s="335"/>
      <c r="J1588" s="335"/>
    </row>
    <row r="1589" spans="1:14" x14ac:dyDescent="0.25">
      <c r="A1589" s="329"/>
      <c r="B1589" s="5" t="s">
        <v>517</v>
      </c>
      <c r="C1589" s="330"/>
      <c r="D1589" s="330"/>
      <c r="E1589" s="322"/>
      <c r="F1589" s="322"/>
      <c r="G1589" s="322"/>
      <c r="H1589" s="322"/>
      <c r="I1589" s="335"/>
      <c r="J1589" s="335"/>
    </row>
    <row r="1590" spans="1:14" x14ac:dyDescent="0.25">
      <c r="A1590" s="329"/>
      <c r="B1590" s="5" t="s">
        <v>518</v>
      </c>
      <c r="C1590" s="330"/>
      <c r="D1590" s="330"/>
      <c r="E1590" s="322"/>
      <c r="F1590" s="322"/>
      <c r="G1590" s="322"/>
      <c r="H1590" s="322"/>
      <c r="I1590" s="335"/>
      <c r="J1590" s="335"/>
    </row>
    <row r="1591" spans="1:14" ht="15.75" thickBot="1" x14ac:dyDescent="0.3">
      <c r="A1591" s="295"/>
      <c r="B1591" s="9" t="s">
        <v>519</v>
      </c>
      <c r="C1591" s="299"/>
      <c r="D1591" s="299"/>
      <c r="E1591" s="284"/>
      <c r="F1591" s="284"/>
      <c r="G1591" s="284"/>
      <c r="H1591" s="284"/>
      <c r="I1591" s="336"/>
      <c r="J1591" s="336"/>
    </row>
    <row r="1592" spans="1:14" ht="30" x14ac:dyDescent="0.25">
      <c r="A1592" s="294" t="s">
        <v>710</v>
      </c>
      <c r="B1592" s="5" t="s">
        <v>521</v>
      </c>
      <c r="C1592" s="298" t="s">
        <v>14</v>
      </c>
      <c r="D1592" s="298">
        <v>18</v>
      </c>
      <c r="E1592" s="283"/>
      <c r="F1592" s="283"/>
      <c r="G1592" s="283">
        <f>D1592*E1592</f>
        <v>0</v>
      </c>
      <c r="H1592" s="283">
        <f>D1592*F1592</f>
        <v>0</v>
      </c>
      <c r="I1592" s="334"/>
      <c r="J1592" s="334"/>
    </row>
    <row r="1593" spans="1:14" ht="15.75" thickBot="1" x14ac:dyDescent="0.3">
      <c r="A1593" s="295"/>
      <c r="B1593" s="24" t="s">
        <v>484</v>
      </c>
      <c r="C1593" s="299"/>
      <c r="D1593" s="299"/>
      <c r="E1593" s="284"/>
      <c r="F1593" s="284"/>
      <c r="G1593" s="284"/>
      <c r="H1593" s="284"/>
      <c r="I1593" s="336"/>
      <c r="J1593" s="336"/>
    </row>
    <row r="1594" spans="1:14" ht="16.5" thickBot="1" x14ac:dyDescent="0.3">
      <c r="A1594" s="309" t="s">
        <v>711</v>
      </c>
      <c r="B1594" s="310"/>
      <c r="C1594" s="310"/>
      <c r="D1594" s="310"/>
      <c r="E1594" s="311"/>
      <c r="F1594" s="288">
        <f>SUM(G1467:G1593)</f>
        <v>0</v>
      </c>
      <c r="G1594" s="289"/>
      <c r="H1594" s="290"/>
      <c r="I1594" s="6"/>
      <c r="J1594" s="6"/>
    </row>
    <row r="1595" spans="1:14" ht="16.5" thickBot="1" x14ac:dyDescent="0.3">
      <c r="A1595" s="309" t="s">
        <v>712</v>
      </c>
      <c r="B1595" s="310"/>
      <c r="C1595" s="310"/>
      <c r="D1595" s="310"/>
      <c r="E1595" s="311"/>
      <c r="F1595" s="288">
        <f>F1596-F1594</f>
        <v>0</v>
      </c>
      <c r="G1595" s="289"/>
      <c r="H1595" s="290"/>
      <c r="I1595" s="6"/>
      <c r="J1595" s="6"/>
    </row>
    <row r="1596" spans="1:14" ht="16.5" thickBot="1" x14ac:dyDescent="0.3">
      <c r="A1596" s="309" t="s">
        <v>713</v>
      </c>
      <c r="B1596" s="310"/>
      <c r="C1596" s="310"/>
      <c r="D1596" s="310"/>
      <c r="E1596" s="311"/>
      <c r="F1596" s="288">
        <f>SUM(H1467:H1593)</f>
        <v>0</v>
      </c>
      <c r="G1596" s="289"/>
      <c r="H1596" s="290"/>
      <c r="I1596" s="6"/>
      <c r="J1596" s="6"/>
    </row>
    <row r="1597" spans="1:14" x14ac:dyDescent="0.25">
      <c r="A1597" s="21"/>
      <c r="B1597"/>
    </row>
    <row r="1598" spans="1:14" ht="18" x14ac:dyDescent="0.25">
      <c r="A1598" s="47" t="s">
        <v>714</v>
      </c>
      <c r="B1598"/>
    </row>
    <row r="1599" spans="1:14" ht="15.75" thickBot="1" x14ac:dyDescent="0.3">
      <c r="A1599" s="21"/>
      <c r="B1599"/>
    </row>
    <row r="1600" spans="1:14" ht="15.75" customHeight="1" thickBot="1" x14ac:dyDescent="0.3">
      <c r="A1600" s="353"/>
      <c r="B1600" s="353"/>
      <c r="C1600" s="353"/>
      <c r="D1600" s="30"/>
      <c r="E1600" s="285" t="s">
        <v>0</v>
      </c>
      <c r="F1600" s="286"/>
      <c r="G1600" s="286"/>
      <c r="H1600" s="286"/>
      <c r="I1600" s="286"/>
      <c r="J1600" s="287"/>
      <c r="K1600" s="131"/>
      <c r="L1600" s="132"/>
      <c r="M1600" s="132"/>
      <c r="N1600" s="132"/>
    </row>
    <row r="1601" spans="1:14" ht="36" x14ac:dyDescent="0.25">
      <c r="A1601" s="294" t="s">
        <v>1</v>
      </c>
      <c r="B1601" s="300" t="s">
        <v>715</v>
      </c>
      <c r="C1601" s="300" t="s">
        <v>3</v>
      </c>
      <c r="D1601" s="300" t="s">
        <v>4480</v>
      </c>
      <c r="E1601" s="2" t="s">
        <v>4</v>
      </c>
      <c r="F1601" s="2" t="s">
        <v>4</v>
      </c>
      <c r="G1601" s="300" t="s">
        <v>4483</v>
      </c>
      <c r="H1601" s="300" t="s">
        <v>4484</v>
      </c>
      <c r="I1601" s="3" t="s">
        <v>5</v>
      </c>
      <c r="J1601" s="3" t="s">
        <v>7</v>
      </c>
      <c r="K1601" s="498"/>
      <c r="L1601" s="499"/>
      <c r="M1601" s="499"/>
      <c r="N1601" s="499"/>
    </row>
    <row r="1602" spans="1:14" ht="60.75" thickBot="1" x14ac:dyDescent="0.3">
      <c r="A1602" s="295"/>
      <c r="B1602" s="301"/>
      <c r="C1602" s="301"/>
      <c r="D1602" s="301"/>
      <c r="E1602" s="30" t="s">
        <v>4482</v>
      </c>
      <c r="F1602" s="30" t="s">
        <v>4481</v>
      </c>
      <c r="G1602" s="301"/>
      <c r="H1602" s="301"/>
      <c r="I1602" s="33" t="s">
        <v>6</v>
      </c>
      <c r="J1602" s="33" t="s">
        <v>6</v>
      </c>
      <c r="K1602" s="498"/>
      <c r="L1602" s="499"/>
      <c r="M1602" s="499"/>
      <c r="N1602" s="499"/>
    </row>
    <row r="1603" spans="1:14" x14ac:dyDescent="0.25">
      <c r="A1603" s="294" t="s">
        <v>716</v>
      </c>
      <c r="B1603" s="415" t="s">
        <v>717</v>
      </c>
      <c r="C1603" s="342"/>
      <c r="D1603" s="298"/>
      <c r="E1603" s="283"/>
      <c r="F1603" s="283"/>
      <c r="G1603" s="283"/>
      <c r="H1603" s="283"/>
      <c r="I1603" s="500"/>
      <c r="J1603" s="501"/>
      <c r="K1603" s="388"/>
      <c r="L1603" s="424"/>
      <c r="M1603" s="424"/>
      <c r="N1603" s="424"/>
    </row>
    <row r="1604" spans="1:14" x14ac:dyDescent="0.25">
      <c r="A1604" s="329"/>
      <c r="B1604" s="416"/>
      <c r="C1604" s="343"/>
      <c r="D1604" s="330"/>
      <c r="E1604" s="322"/>
      <c r="F1604" s="322"/>
      <c r="G1604" s="322"/>
      <c r="H1604" s="322"/>
      <c r="I1604" s="388"/>
      <c r="J1604" s="502"/>
      <c r="K1604" s="388"/>
      <c r="L1604" s="424"/>
      <c r="M1604" s="424"/>
      <c r="N1604" s="424"/>
    </row>
    <row r="1605" spans="1:14" ht="15.75" thickBot="1" x14ac:dyDescent="0.3">
      <c r="A1605" s="295"/>
      <c r="B1605" s="417"/>
      <c r="C1605" s="347"/>
      <c r="D1605" s="299"/>
      <c r="E1605" s="284"/>
      <c r="F1605" s="284"/>
      <c r="G1605" s="284"/>
      <c r="H1605" s="284"/>
      <c r="I1605" s="503"/>
      <c r="J1605" s="504"/>
      <c r="K1605" s="388"/>
      <c r="L1605" s="424"/>
      <c r="M1605" s="424"/>
      <c r="N1605" s="424"/>
    </row>
    <row r="1606" spans="1:14" ht="30" x14ac:dyDescent="0.25">
      <c r="A1606" s="294" t="s">
        <v>718</v>
      </c>
      <c r="B1606" s="5" t="s">
        <v>719</v>
      </c>
      <c r="C1606" s="342" t="s">
        <v>14</v>
      </c>
      <c r="D1606" s="298">
        <v>1</v>
      </c>
      <c r="E1606" s="283"/>
      <c r="F1606" s="283"/>
      <c r="G1606" s="283">
        <f>D1606*E1606</f>
        <v>0</v>
      </c>
      <c r="H1606" s="283">
        <f>D1606*F1606</f>
        <v>0</v>
      </c>
      <c r="I1606" s="492"/>
      <c r="J1606" s="495"/>
      <c r="K1606" s="391"/>
      <c r="L1606" s="409"/>
      <c r="M1606" s="409"/>
      <c r="N1606" s="409"/>
    </row>
    <row r="1607" spans="1:14" x14ac:dyDescent="0.25">
      <c r="A1607" s="329"/>
      <c r="B1607" s="26" t="s">
        <v>420</v>
      </c>
      <c r="C1607" s="343"/>
      <c r="D1607" s="330"/>
      <c r="E1607" s="322"/>
      <c r="F1607" s="322"/>
      <c r="G1607" s="322"/>
      <c r="H1607" s="322"/>
      <c r="I1607" s="493"/>
      <c r="J1607" s="496"/>
      <c r="K1607" s="391"/>
      <c r="L1607" s="409"/>
      <c r="M1607" s="409"/>
      <c r="N1607" s="409"/>
    </row>
    <row r="1608" spans="1:14" x14ac:dyDescent="0.25">
      <c r="A1608" s="329"/>
      <c r="B1608" s="26" t="s">
        <v>421</v>
      </c>
      <c r="C1608" s="343"/>
      <c r="D1608" s="330"/>
      <c r="E1608" s="322"/>
      <c r="F1608" s="322"/>
      <c r="G1608" s="322"/>
      <c r="H1608" s="322"/>
      <c r="I1608" s="493"/>
      <c r="J1608" s="496"/>
      <c r="K1608" s="391"/>
      <c r="L1608" s="409"/>
      <c r="M1608" s="409"/>
      <c r="N1608" s="409"/>
    </row>
    <row r="1609" spans="1:14" x14ac:dyDescent="0.25">
      <c r="A1609" s="329"/>
      <c r="B1609" s="26" t="s">
        <v>465</v>
      </c>
      <c r="C1609" s="343"/>
      <c r="D1609" s="330"/>
      <c r="E1609" s="322"/>
      <c r="F1609" s="322"/>
      <c r="G1609" s="322"/>
      <c r="H1609" s="322"/>
      <c r="I1609" s="493"/>
      <c r="J1609" s="496"/>
      <c r="K1609" s="391"/>
      <c r="L1609" s="409"/>
      <c r="M1609" s="409"/>
      <c r="N1609" s="409"/>
    </row>
    <row r="1610" spans="1:14" x14ac:dyDescent="0.25">
      <c r="A1610" s="329"/>
      <c r="B1610" s="26" t="s">
        <v>466</v>
      </c>
      <c r="C1610" s="343"/>
      <c r="D1610" s="330"/>
      <c r="E1610" s="322"/>
      <c r="F1610" s="322"/>
      <c r="G1610" s="322"/>
      <c r="H1610" s="322"/>
      <c r="I1610" s="493"/>
      <c r="J1610" s="496"/>
      <c r="K1610" s="391"/>
      <c r="L1610" s="409"/>
      <c r="M1610" s="409"/>
      <c r="N1610" s="409"/>
    </row>
    <row r="1611" spans="1:14" x14ac:dyDescent="0.25">
      <c r="A1611" s="329"/>
      <c r="B1611" s="26" t="s">
        <v>467</v>
      </c>
      <c r="C1611" s="343"/>
      <c r="D1611" s="330"/>
      <c r="E1611" s="322"/>
      <c r="F1611" s="322"/>
      <c r="G1611" s="322"/>
      <c r="H1611" s="322"/>
      <c r="I1611" s="493"/>
      <c r="J1611" s="496"/>
      <c r="K1611" s="391"/>
      <c r="L1611" s="409"/>
      <c r="M1611" s="409"/>
      <c r="N1611" s="409"/>
    </row>
    <row r="1612" spans="1:14" x14ac:dyDescent="0.25">
      <c r="A1612" s="329"/>
      <c r="B1612" s="26" t="s">
        <v>468</v>
      </c>
      <c r="C1612" s="343"/>
      <c r="D1612" s="330"/>
      <c r="E1612" s="322"/>
      <c r="F1612" s="322"/>
      <c r="G1612" s="322"/>
      <c r="H1612" s="322"/>
      <c r="I1612" s="493"/>
      <c r="J1612" s="496"/>
      <c r="K1612" s="391"/>
      <c r="L1612" s="409"/>
      <c r="M1612" s="409"/>
      <c r="N1612" s="409"/>
    </row>
    <row r="1613" spans="1:14" x14ac:dyDescent="0.25">
      <c r="A1613" s="329"/>
      <c r="B1613" s="5" t="s">
        <v>469</v>
      </c>
      <c r="C1613" s="343"/>
      <c r="D1613" s="330"/>
      <c r="E1613" s="322"/>
      <c r="F1613" s="322"/>
      <c r="G1613" s="322"/>
      <c r="H1613" s="322"/>
      <c r="I1613" s="493"/>
      <c r="J1613" s="496"/>
      <c r="K1613" s="391"/>
      <c r="L1613" s="409"/>
      <c r="M1613" s="409"/>
      <c r="N1613" s="409"/>
    </row>
    <row r="1614" spans="1:14" x14ac:dyDescent="0.25">
      <c r="A1614" s="329"/>
      <c r="B1614" s="5" t="s">
        <v>470</v>
      </c>
      <c r="C1614" s="343"/>
      <c r="D1614" s="330"/>
      <c r="E1614" s="322"/>
      <c r="F1614" s="322"/>
      <c r="G1614" s="322"/>
      <c r="H1614" s="322"/>
      <c r="I1614" s="493"/>
      <c r="J1614" s="496"/>
      <c r="K1614" s="391"/>
      <c r="L1614" s="409"/>
      <c r="M1614" s="409"/>
      <c r="N1614" s="409"/>
    </row>
    <row r="1615" spans="1:14" ht="15.75" x14ac:dyDescent="0.25">
      <c r="A1615" s="329"/>
      <c r="B1615" s="26" t="s">
        <v>471</v>
      </c>
      <c r="C1615" s="343"/>
      <c r="D1615" s="330"/>
      <c r="E1615" s="322"/>
      <c r="F1615" s="322"/>
      <c r="G1615" s="322"/>
      <c r="H1615" s="322"/>
      <c r="I1615" s="493"/>
      <c r="J1615" s="496"/>
      <c r="K1615" s="391"/>
      <c r="L1615" s="409"/>
      <c r="M1615" s="409"/>
      <c r="N1615" s="409"/>
    </row>
    <row r="1616" spans="1:14" x14ac:dyDescent="0.25">
      <c r="A1616" s="329"/>
      <c r="B1616" s="26" t="s">
        <v>459</v>
      </c>
      <c r="C1616" s="343"/>
      <c r="D1616" s="330"/>
      <c r="E1616" s="322"/>
      <c r="F1616" s="322"/>
      <c r="G1616" s="322"/>
      <c r="H1616" s="322"/>
      <c r="I1616" s="493"/>
      <c r="J1616" s="496"/>
      <c r="K1616" s="391"/>
      <c r="L1616" s="409"/>
      <c r="M1616" s="409"/>
      <c r="N1616" s="409"/>
    </row>
    <row r="1617" spans="1:14" x14ac:dyDescent="0.25">
      <c r="A1617" s="329"/>
      <c r="B1617" s="26" t="s">
        <v>472</v>
      </c>
      <c r="C1617" s="343"/>
      <c r="D1617" s="330"/>
      <c r="E1617" s="322"/>
      <c r="F1617" s="322"/>
      <c r="G1617" s="322"/>
      <c r="H1617" s="322"/>
      <c r="I1617" s="493"/>
      <c r="J1617" s="496"/>
      <c r="K1617" s="391"/>
      <c r="L1617" s="409"/>
      <c r="M1617" s="409"/>
      <c r="N1617" s="409"/>
    </row>
    <row r="1618" spans="1:14" x14ac:dyDescent="0.25">
      <c r="A1618" s="329"/>
      <c r="B1618" s="27" t="s">
        <v>461</v>
      </c>
      <c r="C1618" s="343"/>
      <c r="D1618" s="330"/>
      <c r="E1618" s="322"/>
      <c r="F1618" s="322"/>
      <c r="G1618" s="322"/>
      <c r="H1618" s="322"/>
      <c r="I1618" s="493"/>
      <c r="J1618" s="496"/>
      <c r="K1618" s="391"/>
      <c r="L1618" s="409"/>
      <c r="M1618" s="409"/>
      <c r="N1618" s="409"/>
    </row>
    <row r="1619" spans="1:14" ht="42.75" x14ac:dyDescent="0.25">
      <c r="A1619" s="329"/>
      <c r="B1619" s="27" t="s">
        <v>720</v>
      </c>
      <c r="C1619" s="343"/>
      <c r="D1619" s="330"/>
      <c r="E1619" s="322"/>
      <c r="F1619" s="322"/>
      <c r="G1619" s="322"/>
      <c r="H1619" s="322"/>
      <c r="I1619" s="493"/>
      <c r="J1619" s="496"/>
      <c r="K1619" s="391"/>
      <c r="L1619" s="409"/>
      <c r="M1619" s="409"/>
      <c r="N1619" s="409"/>
    </row>
    <row r="1620" spans="1:14" ht="15.75" thickBot="1" x14ac:dyDescent="0.3">
      <c r="A1620" s="295"/>
      <c r="B1620" s="24" t="s">
        <v>431</v>
      </c>
      <c r="C1620" s="347"/>
      <c r="D1620" s="299"/>
      <c r="E1620" s="284"/>
      <c r="F1620" s="284"/>
      <c r="G1620" s="284"/>
      <c r="H1620" s="284"/>
      <c r="I1620" s="494"/>
      <c r="J1620" s="497"/>
      <c r="K1620" s="391"/>
      <c r="L1620" s="409"/>
      <c r="M1620" s="409"/>
      <c r="N1620" s="409"/>
    </row>
    <row r="1621" spans="1:14" x14ac:dyDescent="0.25">
      <c r="A1621" s="294" t="s">
        <v>721</v>
      </c>
      <c r="B1621" s="5" t="s">
        <v>621</v>
      </c>
      <c r="C1621" s="342" t="s">
        <v>487</v>
      </c>
      <c r="D1621" s="379">
        <v>600</v>
      </c>
      <c r="E1621" s="283"/>
      <c r="F1621" s="283"/>
      <c r="G1621" s="283">
        <f>D1621*E1621</f>
        <v>0</v>
      </c>
      <c r="H1621" s="283">
        <f>D1621*F1621</f>
        <v>0</v>
      </c>
      <c r="I1621" s="298"/>
      <c r="J1621" s="298"/>
      <c r="K1621" s="35"/>
      <c r="L1621" s="424"/>
      <c r="M1621" s="424"/>
      <c r="N1621" s="424"/>
    </row>
    <row r="1622" spans="1:14" x14ac:dyDescent="0.25">
      <c r="A1622" s="329"/>
      <c r="B1622" s="27" t="s">
        <v>484</v>
      </c>
      <c r="C1622" s="343"/>
      <c r="D1622" s="392"/>
      <c r="E1622" s="322"/>
      <c r="F1622" s="322"/>
      <c r="G1622" s="322"/>
      <c r="H1622" s="322"/>
      <c r="I1622" s="330"/>
      <c r="J1622" s="330"/>
      <c r="K1622" s="35"/>
      <c r="L1622" s="424"/>
      <c r="M1622" s="424"/>
      <c r="N1622" s="424"/>
    </row>
    <row r="1623" spans="1:14" x14ac:dyDescent="0.25">
      <c r="A1623" s="329"/>
      <c r="B1623" s="5" t="s">
        <v>536</v>
      </c>
      <c r="C1623" s="343"/>
      <c r="D1623" s="392"/>
      <c r="E1623" s="322"/>
      <c r="F1623" s="322"/>
      <c r="G1623" s="322"/>
      <c r="H1623" s="322"/>
      <c r="I1623" s="330"/>
      <c r="J1623" s="330"/>
      <c r="K1623" s="35"/>
      <c r="L1623" s="424"/>
      <c r="M1623" s="424"/>
      <c r="N1623" s="424"/>
    </row>
    <row r="1624" spans="1:14" ht="15.75" thickBot="1" x14ac:dyDescent="0.3">
      <c r="A1624" s="295"/>
      <c r="B1624" s="24" t="s">
        <v>486</v>
      </c>
      <c r="C1624" s="347"/>
      <c r="D1624" s="380"/>
      <c r="E1624" s="284"/>
      <c r="F1624" s="284"/>
      <c r="G1624" s="284"/>
      <c r="H1624" s="284"/>
      <c r="I1624" s="299"/>
      <c r="J1624" s="299"/>
      <c r="K1624" s="35"/>
      <c r="L1624" s="424"/>
      <c r="M1624" s="424"/>
      <c r="N1624" s="424"/>
    </row>
    <row r="1625" spans="1:14" ht="30" x14ac:dyDescent="0.25">
      <c r="A1625" s="294" t="s">
        <v>722</v>
      </c>
      <c r="B1625" s="5" t="s">
        <v>723</v>
      </c>
      <c r="C1625" s="342" t="s">
        <v>14</v>
      </c>
      <c r="D1625" s="298">
        <v>3</v>
      </c>
      <c r="E1625" s="283"/>
      <c r="F1625" s="283"/>
      <c r="G1625" s="283">
        <f>D1625*E1625</f>
        <v>0</v>
      </c>
      <c r="H1625" s="283">
        <f>D1625*F1625</f>
        <v>0</v>
      </c>
      <c r="I1625" s="298"/>
      <c r="J1625" s="298"/>
      <c r="K1625" s="35"/>
      <c r="L1625" s="424"/>
      <c r="M1625" s="424"/>
      <c r="N1625" s="424"/>
    </row>
    <row r="1626" spans="1:14" x14ac:dyDescent="0.25">
      <c r="A1626" s="329"/>
      <c r="B1626" s="5" t="s">
        <v>724</v>
      </c>
      <c r="C1626" s="343"/>
      <c r="D1626" s="330"/>
      <c r="E1626" s="322"/>
      <c r="F1626" s="322"/>
      <c r="G1626" s="322"/>
      <c r="H1626" s="322"/>
      <c r="I1626" s="330"/>
      <c r="J1626" s="330"/>
      <c r="K1626" s="35"/>
      <c r="L1626" s="424"/>
      <c r="M1626" s="424"/>
      <c r="N1626" s="424"/>
    </row>
    <row r="1627" spans="1:14" x14ac:dyDescent="0.25">
      <c r="A1627" s="329"/>
      <c r="B1627" s="5" t="s">
        <v>677</v>
      </c>
      <c r="C1627" s="343"/>
      <c r="D1627" s="330"/>
      <c r="E1627" s="322"/>
      <c r="F1627" s="322"/>
      <c r="G1627" s="322"/>
      <c r="H1627" s="322"/>
      <c r="I1627" s="330"/>
      <c r="J1627" s="330"/>
      <c r="K1627" s="35"/>
      <c r="L1627" s="424"/>
      <c r="M1627" s="424"/>
      <c r="N1627" s="424"/>
    </row>
    <row r="1628" spans="1:14" x14ac:dyDescent="0.25">
      <c r="A1628" s="329"/>
      <c r="B1628" s="5" t="s">
        <v>625</v>
      </c>
      <c r="C1628" s="343"/>
      <c r="D1628" s="330"/>
      <c r="E1628" s="322"/>
      <c r="F1628" s="322"/>
      <c r="G1628" s="322"/>
      <c r="H1628" s="322"/>
      <c r="I1628" s="330"/>
      <c r="J1628" s="330"/>
      <c r="K1628" s="35"/>
      <c r="L1628" s="424"/>
      <c r="M1628" s="424"/>
      <c r="N1628" s="424"/>
    </row>
    <row r="1629" spans="1:14" x14ac:dyDescent="0.25">
      <c r="A1629" s="329"/>
      <c r="B1629" s="5" t="s">
        <v>626</v>
      </c>
      <c r="C1629" s="343"/>
      <c r="D1629" s="330"/>
      <c r="E1629" s="322"/>
      <c r="F1629" s="322"/>
      <c r="G1629" s="322"/>
      <c r="H1629" s="322"/>
      <c r="I1629" s="330"/>
      <c r="J1629" s="330"/>
      <c r="K1629" s="35"/>
      <c r="L1629" s="424"/>
      <c r="M1629" s="424"/>
      <c r="N1629" s="424"/>
    </row>
    <row r="1630" spans="1:14" x14ac:dyDescent="0.25">
      <c r="A1630" s="329"/>
      <c r="B1630" s="5" t="s">
        <v>725</v>
      </c>
      <c r="C1630" s="343"/>
      <c r="D1630" s="330"/>
      <c r="E1630" s="322"/>
      <c r="F1630" s="322"/>
      <c r="G1630" s="322"/>
      <c r="H1630" s="322"/>
      <c r="I1630" s="330"/>
      <c r="J1630" s="330"/>
      <c r="K1630" s="35"/>
      <c r="L1630" s="424"/>
      <c r="M1630" s="424"/>
      <c r="N1630" s="424"/>
    </row>
    <row r="1631" spans="1:14" x14ac:dyDescent="0.25">
      <c r="A1631" s="329"/>
      <c r="B1631" s="5" t="s">
        <v>726</v>
      </c>
      <c r="C1631" s="343"/>
      <c r="D1631" s="330"/>
      <c r="E1631" s="322"/>
      <c r="F1631" s="322"/>
      <c r="G1631" s="322"/>
      <c r="H1631" s="322"/>
      <c r="I1631" s="330"/>
      <c r="J1631" s="330"/>
      <c r="K1631" s="35"/>
      <c r="L1631" s="424"/>
      <c r="M1631" s="424"/>
      <c r="N1631" s="424"/>
    </row>
    <row r="1632" spans="1:14" x14ac:dyDescent="0.25">
      <c r="A1632" s="329"/>
      <c r="B1632" s="5" t="s">
        <v>727</v>
      </c>
      <c r="C1632" s="343"/>
      <c r="D1632" s="330"/>
      <c r="E1632" s="322"/>
      <c r="F1632" s="322"/>
      <c r="G1632" s="322"/>
      <c r="H1632" s="322"/>
      <c r="I1632" s="330"/>
      <c r="J1632" s="330"/>
      <c r="K1632" s="35"/>
      <c r="L1632" s="424"/>
      <c r="M1632" s="424"/>
      <c r="N1632" s="424"/>
    </row>
    <row r="1633" spans="1:14" ht="15.75" thickBot="1" x14ac:dyDescent="0.3">
      <c r="A1633" s="295"/>
      <c r="B1633" s="24" t="s">
        <v>484</v>
      </c>
      <c r="C1633" s="347"/>
      <c r="D1633" s="299"/>
      <c r="E1633" s="284"/>
      <c r="F1633" s="284"/>
      <c r="G1633" s="284"/>
      <c r="H1633" s="284"/>
      <c r="I1633" s="299"/>
      <c r="J1633" s="299"/>
      <c r="K1633" s="35"/>
      <c r="L1633" s="424"/>
      <c r="M1633" s="424"/>
      <c r="N1633" s="424"/>
    </row>
    <row r="1634" spans="1:14" ht="30" x14ac:dyDescent="0.25">
      <c r="A1634" s="294" t="s">
        <v>728</v>
      </c>
      <c r="B1634" s="5" t="s">
        <v>729</v>
      </c>
      <c r="C1634" s="342" t="s">
        <v>14</v>
      </c>
      <c r="D1634" s="298">
        <v>9</v>
      </c>
      <c r="E1634" s="283"/>
      <c r="F1634" s="283"/>
      <c r="G1634" s="283">
        <f>D1634*E1634</f>
        <v>0</v>
      </c>
      <c r="H1634" s="283">
        <f>D1634*F1634</f>
        <v>0</v>
      </c>
      <c r="I1634" s="298"/>
      <c r="J1634" s="298"/>
      <c r="K1634" s="35"/>
      <c r="L1634" s="424"/>
      <c r="M1634" s="424"/>
      <c r="N1634" s="424"/>
    </row>
    <row r="1635" spans="1:14" x14ac:dyDescent="0.25">
      <c r="A1635" s="329"/>
      <c r="B1635" s="5" t="s">
        <v>499</v>
      </c>
      <c r="C1635" s="343"/>
      <c r="D1635" s="330"/>
      <c r="E1635" s="322"/>
      <c r="F1635" s="322"/>
      <c r="G1635" s="322"/>
      <c r="H1635" s="322"/>
      <c r="I1635" s="330"/>
      <c r="J1635" s="330"/>
      <c r="K1635" s="35"/>
      <c r="L1635" s="424"/>
      <c r="M1635" s="424"/>
      <c r="N1635" s="424"/>
    </row>
    <row r="1636" spans="1:14" x14ac:dyDescent="0.25">
      <c r="A1636" s="329"/>
      <c r="B1636" s="5" t="s">
        <v>624</v>
      </c>
      <c r="C1636" s="343"/>
      <c r="D1636" s="330"/>
      <c r="E1636" s="322"/>
      <c r="F1636" s="322"/>
      <c r="G1636" s="322"/>
      <c r="H1636" s="322"/>
      <c r="I1636" s="330"/>
      <c r="J1636" s="330"/>
      <c r="K1636" s="35"/>
      <c r="L1636" s="424"/>
      <c r="M1636" s="424"/>
      <c r="N1636" s="424"/>
    </row>
    <row r="1637" spans="1:14" x14ac:dyDescent="0.25">
      <c r="A1637" s="329"/>
      <c r="B1637" s="5" t="s">
        <v>625</v>
      </c>
      <c r="C1637" s="343"/>
      <c r="D1637" s="330"/>
      <c r="E1637" s="322"/>
      <c r="F1637" s="322"/>
      <c r="G1637" s="322"/>
      <c r="H1637" s="322"/>
      <c r="I1637" s="330"/>
      <c r="J1637" s="330"/>
      <c r="K1637" s="35"/>
      <c r="L1637" s="424"/>
      <c r="M1637" s="424"/>
      <c r="N1637" s="424"/>
    </row>
    <row r="1638" spans="1:14" x14ac:dyDescent="0.25">
      <c r="A1638" s="329"/>
      <c r="B1638" s="5" t="s">
        <v>626</v>
      </c>
      <c r="C1638" s="343"/>
      <c r="D1638" s="330"/>
      <c r="E1638" s="322"/>
      <c r="F1638" s="322"/>
      <c r="G1638" s="322"/>
      <c r="H1638" s="322"/>
      <c r="I1638" s="330"/>
      <c r="J1638" s="330"/>
      <c r="K1638" s="35"/>
      <c r="L1638" s="424"/>
      <c r="M1638" s="424"/>
      <c r="N1638" s="424"/>
    </row>
    <row r="1639" spans="1:14" x14ac:dyDescent="0.25">
      <c r="A1639" s="329"/>
      <c r="B1639" s="5" t="s">
        <v>627</v>
      </c>
      <c r="C1639" s="343"/>
      <c r="D1639" s="330"/>
      <c r="E1639" s="322"/>
      <c r="F1639" s="322"/>
      <c r="G1639" s="322"/>
      <c r="H1639" s="322"/>
      <c r="I1639" s="330"/>
      <c r="J1639" s="330"/>
      <c r="K1639" s="35"/>
      <c r="L1639" s="424"/>
      <c r="M1639" s="424"/>
      <c r="N1639" s="424"/>
    </row>
    <row r="1640" spans="1:14" x14ac:dyDescent="0.25">
      <c r="A1640" s="329"/>
      <c r="B1640" s="5" t="s">
        <v>628</v>
      </c>
      <c r="C1640" s="343"/>
      <c r="D1640" s="330"/>
      <c r="E1640" s="322"/>
      <c r="F1640" s="322"/>
      <c r="G1640" s="322"/>
      <c r="H1640" s="322"/>
      <c r="I1640" s="330"/>
      <c r="J1640" s="330"/>
      <c r="K1640" s="35"/>
      <c r="L1640" s="424"/>
      <c r="M1640" s="424"/>
      <c r="N1640" s="424"/>
    </row>
    <row r="1641" spans="1:14" x14ac:dyDescent="0.25">
      <c r="A1641" s="329"/>
      <c r="B1641" s="5" t="s">
        <v>730</v>
      </c>
      <c r="C1641" s="343"/>
      <c r="D1641" s="330"/>
      <c r="E1641" s="322"/>
      <c r="F1641" s="322"/>
      <c r="G1641" s="322"/>
      <c r="H1641" s="322"/>
      <c r="I1641" s="330"/>
      <c r="J1641" s="330"/>
      <c r="K1641" s="35"/>
      <c r="L1641" s="424"/>
      <c r="M1641" s="424"/>
      <c r="N1641" s="424"/>
    </row>
    <row r="1642" spans="1:14" x14ac:dyDescent="0.25">
      <c r="A1642" s="329"/>
      <c r="B1642" s="5" t="s">
        <v>634</v>
      </c>
      <c r="C1642" s="343"/>
      <c r="D1642" s="330"/>
      <c r="E1642" s="322"/>
      <c r="F1642" s="322"/>
      <c r="G1642" s="322"/>
      <c r="H1642" s="322"/>
      <c r="I1642" s="330"/>
      <c r="J1642" s="330"/>
      <c r="K1642" s="35"/>
      <c r="L1642" s="424"/>
      <c r="M1642" s="424"/>
      <c r="N1642" s="424"/>
    </row>
    <row r="1643" spans="1:14" ht="15.75" thickBot="1" x14ac:dyDescent="0.3">
      <c r="A1643" s="295"/>
      <c r="B1643" s="24" t="s">
        <v>484</v>
      </c>
      <c r="C1643" s="347"/>
      <c r="D1643" s="299"/>
      <c r="E1643" s="284"/>
      <c r="F1643" s="284"/>
      <c r="G1643" s="284"/>
      <c r="H1643" s="284"/>
      <c r="I1643" s="299"/>
      <c r="J1643" s="299"/>
      <c r="K1643" s="35"/>
      <c r="L1643" s="424"/>
      <c r="M1643" s="424"/>
      <c r="N1643" s="424"/>
    </row>
    <row r="1644" spans="1:14" ht="30" x14ac:dyDescent="0.25">
      <c r="A1644" s="294" t="s">
        <v>731</v>
      </c>
      <c r="B1644" s="5" t="s">
        <v>729</v>
      </c>
      <c r="C1644" s="342" t="s">
        <v>14</v>
      </c>
      <c r="D1644" s="298">
        <v>6</v>
      </c>
      <c r="E1644" s="283"/>
      <c r="F1644" s="283"/>
      <c r="G1644" s="283">
        <f>D1644*E1644</f>
        <v>0</v>
      </c>
      <c r="H1644" s="283">
        <f>D1644*F1644</f>
        <v>0</v>
      </c>
      <c r="I1644" s="298"/>
      <c r="J1644" s="298"/>
      <c r="K1644" s="35"/>
      <c r="L1644" s="424"/>
      <c r="M1644" s="424"/>
      <c r="N1644" s="424"/>
    </row>
    <row r="1645" spans="1:14" x14ac:dyDescent="0.25">
      <c r="A1645" s="329"/>
      <c r="B1645" s="5" t="s">
        <v>499</v>
      </c>
      <c r="C1645" s="343"/>
      <c r="D1645" s="330"/>
      <c r="E1645" s="322"/>
      <c r="F1645" s="322"/>
      <c r="G1645" s="322"/>
      <c r="H1645" s="322"/>
      <c r="I1645" s="330"/>
      <c r="J1645" s="330"/>
      <c r="K1645" s="35"/>
      <c r="L1645" s="424"/>
      <c r="M1645" s="424"/>
      <c r="N1645" s="424"/>
    </row>
    <row r="1646" spans="1:14" x14ac:dyDescent="0.25">
      <c r="A1646" s="329"/>
      <c r="B1646" s="5" t="s">
        <v>624</v>
      </c>
      <c r="C1646" s="343"/>
      <c r="D1646" s="330"/>
      <c r="E1646" s="322"/>
      <c r="F1646" s="322"/>
      <c r="G1646" s="322"/>
      <c r="H1646" s="322"/>
      <c r="I1646" s="330"/>
      <c r="J1646" s="330"/>
      <c r="K1646" s="35"/>
      <c r="L1646" s="424"/>
      <c r="M1646" s="424"/>
      <c r="N1646" s="424"/>
    </row>
    <row r="1647" spans="1:14" x14ac:dyDescent="0.25">
      <c r="A1647" s="329"/>
      <c r="B1647" s="5" t="s">
        <v>625</v>
      </c>
      <c r="C1647" s="343"/>
      <c r="D1647" s="330"/>
      <c r="E1647" s="322"/>
      <c r="F1647" s="322"/>
      <c r="G1647" s="322"/>
      <c r="H1647" s="322"/>
      <c r="I1647" s="330"/>
      <c r="J1647" s="330"/>
      <c r="K1647" s="35"/>
      <c r="L1647" s="424"/>
      <c r="M1647" s="424"/>
      <c r="N1647" s="424"/>
    </row>
    <row r="1648" spans="1:14" x14ac:dyDescent="0.25">
      <c r="A1648" s="329"/>
      <c r="B1648" s="5" t="s">
        <v>626</v>
      </c>
      <c r="C1648" s="343"/>
      <c r="D1648" s="330"/>
      <c r="E1648" s="322"/>
      <c r="F1648" s="322"/>
      <c r="G1648" s="322"/>
      <c r="H1648" s="322"/>
      <c r="I1648" s="330"/>
      <c r="J1648" s="330"/>
      <c r="K1648" s="35"/>
      <c r="L1648" s="424"/>
      <c r="M1648" s="424"/>
      <c r="N1648" s="424"/>
    </row>
    <row r="1649" spans="1:14" x14ac:dyDescent="0.25">
      <c r="A1649" s="329"/>
      <c r="B1649" s="5" t="s">
        <v>627</v>
      </c>
      <c r="C1649" s="343"/>
      <c r="D1649" s="330"/>
      <c r="E1649" s="322"/>
      <c r="F1649" s="322"/>
      <c r="G1649" s="322"/>
      <c r="H1649" s="322"/>
      <c r="I1649" s="330"/>
      <c r="J1649" s="330"/>
      <c r="K1649" s="35"/>
      <c r="L1649" s="424"/>
      <c r="M1649" s="424"/>
      <c r="N1649" s="424"/>
    </row>
    <row r="1650" spans="1:14" x14ac:dyDescent="0.25">
      <c r="A1650" s="329"/>
      <c r="B1650" s="5" t="s">
        <v>628</v>
      </c>
      <c r="C1650" s="343"/>
      <c r="D1650" s="330"/>
      <c r="E1650" s="322"/>
      <c r="F1650" s="322"/>
      <c r="G1650" s="322"/>
      <c r="H1650" s="322"/>
      <c r="I1650" s="330"/>
      <c r="J1650" s="330"/>
      <c r="K1650" s="35"/>
      <c r="L1650" s="424"/>
      <c r="M1650" s="424"/>
      <c r="N1650" s="424"/>
    </row>
    <row r="1651" spans="1:14" x14ac:dyDescent="0.25">
      <c r="A1651" s="329"/>
      <c r="B1651" s="5" t="s">
        <v>634</v>
      </c>
      <c r="C1651" s="343"/>
      <c r="D1651" s="330"/>
      <c r="E1651" s="322"/>
      <c r="F1651" s="322"/>
      <c r="G1651" s="322"/>
      <c r="H1651" s="322"/>
      <c r="I1651" s="330"/>
      <c r="J1651" s="330"/>
      <c r="K1651" s="35"/>
      <c r="L1651" s="424"/>
      <c r="M1651" s="424"/>
      <c r="N1651" s="424"/>
    </row>
    <row r="1652" spans="1:14" ht="15.75" thickBot="1" x14ac:dyDescent="0.3">
      <c r="A1652" s="295"/>
      <c r="B1652" s="24" t="s">
        <v>484</v>
      </c>
      <c r="C1652" s="347"/>
      <c r="D1652" s="299"/>
      <c r="E1652" s="284"/>
      <c r="F1652" s="284"/>
      <c r="G1652" s="284"/>
      <c r="H1652" s="284"/>
      <c r="I1652" s="299"/>
      <c r="J1652" s="299"/>
      <c r="K1652" s="35"/>
      <c r="L1652" s="424"/>
      <c r="M1652" s="424"/>
      <c r="N1652" s="424"/>
    </row>
    <row r="1653" spans="1:14" ht="30" x14ac:dyDescent="0.25">
      <c r="A1653" s="294" t="s">
        <v>732</v>
      </c>
      <c r="B1653" s="5" t="s">
        <v>733</v>
      </c>
      <c r="C1653" s="342" t="s">
        <v>9</v>
      </c>
      <c r="D1653" s="298">
        <v>1</v>
      </c>
      <c r="E1653" s="283"/>
      <c r="F1653" s="283"/>
      <c r="G1653" s="283">
        <f>D1653*E1653</f>
        <v>0</v>
      </c>
      <c r="H1653" s="283">
        <f>D1653*F1653</f>
        <v>0</v>
      </c>
      <c r="I1653" s="298"/>
      <c r="J1653" s="298"/>
      <c r="K1653" s="35"/>
      <c r="L1653" s="424"/>
      <c r="M1653" s="424"/>
      <c r="N1653" s="424"/>
    </row>
    <row r="1654" spans="1:14" x14ac:dyDescent="0.25">
      <c r="A1654" s="329"/>
      <c r="B1654" s="5" t="s">
        <v>507</v>
      </c>
      <c r="C1654" s="343"/>
      <c r="D1654" s="330"/>
      <c r="E1654" s="322"/>
      <c r="F1654" s="322"/>
      <c r="G1654" s="322"/>
      <c r="H1654" s="322"/>
      <c r="I1654" s="330"/>
      <c r="J1654" s="330"/>
      <c r="K1654" s="35"/>
      <c r="L1654" s="424"/>
      <c r="M1654" s="424"/>
      <c r="N1654" s="424"/>
    </row>
    <row r="1655" spans="1:14" x14ac:dyDescent="0.25">
      <c r="A1655" s="329"/>
      <c r="B1655" s="27" t="s">
        <v>508</v>
      </c>
      <c r="C1655" s="343"/>
      <c r="D1655" s="330"/>
      <c r="E1655" s="322"/>
      <c r="F1655" s="322"/>
      <c r="G1655" s="322"/>
      <c r="H1655" s="322"/>
      <c r="I1655" s="330"/>
      <c r="J1655" s="330"/>
      <c r="K1655" s="35"/>
      <c r="L1655" s="424"/>
      <c r="M1655" s="424"/>
      <c r="N1655" s="424"/>
    </row>
    <row r="1656" spans="1:14" x14ac:dyDescent="0.25">
      <c r="A1656" s="329"/>
      <c r="B1656" s="27"/>
      <c r="C1656" s="343"/>
      <c r="D1656" s="330"/>
      <c r="E1656" s="322"/>
      <c r="F1656" s="322"/>
      <c r="G1656" s="322"/>
      <c r="H1656" s="322"/>
      <c r="I1656" s="330"/>
      <c r="J1656" s="330"/>
      <c r="K1656" s="35"/>
      <c r="L1656" s="424"/>
      <c r="M1656" s="424"/>
      <c r="N1656" s="424"/>
    </row>
    <row r="1657" spans="1:14" x14ac:dyDescent="0.25">
      <c r="A1657" s="329"/>
      <c r="B1657" s="27" t="s">
        <v>509</v>
      </c>
      <c r="C1657" s="343"/>
      <c r="D1657" s="330"/>
      <c r="E1657" s="322"/>
      <c r="F1657" s="322"/>
      <c r="G1657" s="322"/>
      <c r="H1657" s="322"/>
      <c r="I1657" s="330"/>
      <c r="J1657" s="330"/>
      <c r="K1657" s="35"/>
      <c r="L1657" s="424"/>
      <c r="M1657" s="424"/>
      <c r="N1657" s="424"/>
    </row>
    <row r="1658" spans="1:14" ht="30" x14ac:dyDescent="0.25">
      <c r="A1658" s="329"/>
      <c r="B1658" s="5" t="s">
        <v>734</v>
      </c>
      <c r="C1658" s="343"/>
      <c r="D1658" s="330"/>
      <c r="E1658" s="322"/>
      <c r="F1658" s="322"/>
      <c r="G1658" s="322"/>
      <c r="H1658" s="322"/>
      <c r="I1658" s="330"/>
      <c r="J1658" s="330"/>
      <c r="K1658" s="35"/>
      <c r="L1658" s="424"/>
      <c r="M1658" s="424"/>
      <c r="N1658" s="424"/>
    </row>
    <row r="1659" spans="1:14" ht="30" x14ac:dyDescent="0.25">
      <c r="A1659" s="329"/>
      <c r="B1659" s="5" t="s">
        <v>735</v>
      </c>
      <c r="C1659" s="343"/>
      <c r="D1659" s="330"/>
      <c r="E1659" s="322"/>
      <c r="F1659" s="322"/>
      <c r="G1659" s="322"/>
      <c r="H1659" s="322"/>
      <c r="I1659" s="330"/>
      <c r="J1659" s="330"/>
      <c r="K1659" s="35"/>
      <c r="L1659" s="424"/>
      <c r="M1659" s="424"/>
      <c r="N1659" s="424"/>
    </row>
    <row r="1660" spans="1:14" ht="15.75" thickBot="1" x14ac:dyDescent="0.3">
      <c r="A1660" s="295"/>
      <c r="B1660" s="9" t="s">
        <v>736</v>
      </c>
      <c r="C1660" s="347"/>
      <c r="D1660" s="299"/>
      <c r="E1660" s="284"/>
      <c r="F1660" s="284"/>
      <c r="G1660" s="284"/>
      <c r="H1660" s="284"/>
      <c r="I1660" s="299"/>
      <c r="J1660" s="299"/>
      <c r="K1660" s="35"/>
      <c r="L1660" s="424"/>
      <c r="M1660" s="424"/>
      <c r="N1660" s="424"/>
    </row>
    <row r="1661" spans="1:14" ht="30" x14ac:dyDescent="0.25">
      <c r="A1661" s="294" t="s">
        <v>737</v>
      </c>
      <c r="B1661" s="5" t="s">
        <v>738</v>
      </c>
      <c r="C1661" s="342" t="s">
        <v>14</v>
      </c>
      <c r="D1661" s="298">
        <v>6</v>
      </c>
      <c r="E1661" s="283"/>
      <c r="F1661" s="283"/>
      <c r="G1661" s="283">
        <f>D1661*E1661</f>
        <v>0</v>
      </c>
      <c r="H1661" s="283">
        <f>D1661*F1661</f>
        <v>0</v>
      </c>
      <c r="I1661" s="298"/>
      <c r="J1661" s="298"/>
      <c r="K1661" s="35"/>
      <c r="L1661" s="424"/>
      <c r="M1661" s="424"/>
      <c r="N1661" s="424"/>
    </row>
    <row r="1662" spans="1:14" ht="15.75" thickBot="1" x14ac:dyDescent="0.3">
      <c r="A1662" s="295"/>
      <c r="B1662" s="24" t="s">
        <v>484</v>
      </c>
      <c r="C1662" s="347"/>
      <c r="D1662" s="299"/>
      <c r="E1662" s="284"/>
      <c r="F1662" s="284"/>
      <c r="G1662" s="284"/>
      <c r="H1662" s="284"/>
      <c r="I1662" s="299"/>
      <c r="J1662" s="299"/>
      <c r="K1662" s="35"/>
      <c r="L1662" s="424"/>
      <c r="M1662" s="424"/>
      <c r="N1662" s="424"/>
    </row>
    <row r="1663" spans="1:14" ht="30" x14ac:dyDescent="0.25">
      <c r="A1663" s="294" t="s">
        <v>739</v>
      </c>
      <c r="B1663" s="5" t="s">
        <v>521</v>
      </c>
      <c r="C1663" s="342" t="s">
        <v>14</v>
      </c>
      <c r="D1663" s="298">
        <v>18</v>
      </c>
      <c r="E1663" s="283"/>
      <c r="F1663" s="283"/>
      <c r="G1663" s="283">
        <f>D1663*E1663</f>
        <v>0</v>
      </c>
      <c r="H1663" s="283">
        <f>D1663*F1663</f>
        <v>0</v>
      </c>
      <c r="I1663" s="298"/>
      <c r="J1663" s="298"/>
      <c r="K1663" s="35"/>
      <c r="L1663" s="424"/>
      <c r="M1663" s="424"/>
      <c r="N1663" s="424"/>
    </row>
    <row r="1664" spans="1:14" ht="15.75" thickBot="1" x14ac:dyDescent="0.3">
      <c r="A1664" s="295"/>
      <c r="B1664" s="24" t="s">
        <v>484</v>
      </c>
      <c r="C1664" s="347"/>
      <c r="D1664" s="299"/>
      <c r="E1664" s="284"/>
      <c r="F1664" s="284"/>
      <c r="G1664" s="284"/>
      <c r="H1664" s="284"/>
      <c r="I1664" s="330"/>
      <c r="J1664" s="330"/>
      <c r="K1664" s="35"/>
      <c r="L1664" s="424"/>
      <c r="M1664" s="424"/>
      <c r="N1664" s="424"/>
    </row>
    <row r="1665" spans="1:14" ht="16.5" customHeight="1" thickBot="1" x14ac:dyDescent="0.3">
      <c r="A1665" s="423" t="s">
        <v>740</v>
      </c>
      <c r="B1665" s="289"/>
      <c r="C1665" s="289"/>
      <c r="D1665" s="289"/>
      <c r="E1665" s="289"/>
      <c r="F1665" s="288">
        <f>SUM(G1606:G1664)</f>
        <v>0</v>
      </c>
      <c r="G1665" s="289"/>
      <c r="H1665" s="290"/>
      <c r="I1665" s="14"/>
      <c r="J1665" s="135"/>
      <c r="K1665" s="134"/>
      <c r="L1665" s="424"/>
      <c r="M1665" s="424"/>
      <c r="N1665" s="6"/>
    </row>
    <row r="1666" spans="1:14" ht="16.5" customHeight="1" thickBot="1" x14ac:dyDescent="0.3">
      <c r="A1666" s="423" t="s">
        <v>741</v>
      </c>
      <c r="B1666" s="289"/>
      <c r="C1666" s="289"/>
      <c r="D1666" s="289"/>
      <c r="E1666" s="289"/>
      <c r="F1666" s="288">
        <f>F1667-F1665</f>
        <v>0</v>
      </c>
      <c r="G1666" s="289"/>
      <c r="H1666" s="290"/>
      <c r="I1666" s="13"/>
      <c r="J1666" s="134"/>
      <c r="K1666" s="134"/>
      <c r="L1666" s="424"/>
      <c r="M1666" s="389"/>
      <c r="N1666" s="6"/>
    </row>
    <row r="1667" spans="1:14" ht="16.5" customHeight="1" thickBot="1" x14ac:dyDescent="0.3">
      <c r="A1667" s="423" t="s">
        <v>742</v>
      </c>
      <c r="B1667" s="289"/>
      <c r="C1667" s="289"/>
      <c r="D1667" s="289"/>
      <c r="E1667" s="289"/>
      <c r="F1667" s="288">
        <f>SUM(H1606:H1664)</f>
        <v>0</v>
      </c>
      <c r="G1667" s="289"/>
      <c r="H1667" s="290"/>
      <c r="I1667" s="13"/>
      <c r="J1667" s="134"/>
      <c r="K1667" s="134"/>
      <c r="L1667" s="424"/>
      <c r="M1667" s="389"/>
      <c r="N1667" s="6"/>
    </row>
    <row r="1668" spans="1:14" x14ac:dyDescent="0.25">
      <c r="A1668" s="29"/>
      <c r="B1668" s="29"/>
      <c r="C1668" s="242"/>
      <c r="D1668" s="242"/>
      <c r="E1668" s="29"/>
      <c r="F1668" s="29"/>
      <c r="G1668" s="29"/>
      <c r="H1668" s="29"/>
      <c r="I1668" s="29"/>
      <c r="J1668" s="29"/>
      <c r="K1668" s="29"/>
      <c r="L1668" s="29"/>
      <c r="M1668" s="29"/>
      <c r="N1668" s="29"/>
    </row>
    <row r="1669" spans="1:14" ht="18" x14ac:dyDescent="0.25">
      <c r="A1669" s="47"/>
      <c r="B1669"/>
    </row>
    <row r="1670" spans="1:14" ht="18" x14ac:dyDescent="0.25">
      <c r="A1670" s="47" t="s">
        <v>743</v>
      </c>
      <c r="B1670"/>
    </row>
    <row r="1671" spans="1:14" ht="15.75" thickBot="1" x14ac:dyDescent="0.3">
      <c r="A1671" s="21"/>
      <c r="B1671"/>
    </row>
    <row r="1672" spans="1:14" ht="16.5" customHeight="1" thickBot="1" x14ac:dyDescent="0.3">
      <c r="A1672" s="353"/>
      <c r="B1672" s="353"/>
      <c r="C1672" s="353"/>
      <c r="D1672" s="30"/>
      <c r="E1672" s="285" t="s">
        <v>0</v>
      </c>
      <c r="F1672" s="286"/>
      <c r="G1672" s="286"/>
      <c r="H1672" s="286"/>
      <c r="I1672" s="286"/>
      <c r="J1672" s="287"/>
      <c r="K1672" s="126"/>
      <c r="L1672" s="126"/>
      <c r="M1672" s="127"/>
      <c r="N1672" s="128"/>
    </row>
    <row r="1673" spans="1:14" ht="36" x14ac:dyDescent="0.25">
      <c r="A1673" s="294" t="s">
        <v>1</v>
      </c>
      <c r="B1673" s="300" t="s">
        <v>715</v>
      </c>
      <c r="C1673" s="300" t="s">
        <v>3</v>
      </c>
      <c r="D1673" s="300" t="s">
        <v>4480</v>
      </c>
      <c r="E1673" s="2" t="s">
        <v>4</v>
      </c>
      <c r="F1673" s="2" t="s">
        <v>4</v>
      </c>
      <c r="G1673" s="300" t="s">
        <v>4483</v>
      </c>
      <c r="H1673" s="300" t="s">
        <v>4484</v>
      </c>
      <c r="I1673" s="3" t="s">
        <v>5</v>
      </c>
      <c r="J1673" s="3" t="s">
        <v>7</v>
      </c>
      <c r="K1673" s="125"/>
      <c r="L1673" s="125"/>
      <c r="M1673" s="125"/>
      <c r="N1673" s="128"/>
    </row>
    <row r="1674" spans="1:14" ht="60.75" thickBot="1" x14ac:dyDescent="0.3">
      <c r="A1674" s="295"/>
      <c r="B1674" s="301"/>
      <c r="C1674" s="301"/>
      <c r="D1674" s="301"/>
      <c r="E1674" s="30" t="s">
        <v>4482</v>
      </c>
      <c r="F1674" s="30" t="s">
        <v>4481</v>
      </c>
      <c r="G1674" s="301"/>
      <c r="H1674" s="301"/>
      <c r="I1674" s="33" t="s">
        <v>6</v>
      </c>
      <c r="J1674" s="33" t="s">
        <v>6</v>
      </c>
      <c r="K1674" s="125"/>
      <c r="L1674" s="125"/>
      <c r="M1674" s="125"/>
      <c r="N1674" s="128"/>
    </row>
    <row r="1675" spans="1:14" x14ac:dyDescent="0.25">
      <c r="A1675" s="294" t="s">
        <v>744</v>
      </c>
      <c r="B1675" s="415" t="s">
        <v>745</v>
      </c>
      <c r="C1675" s="298"/>
      <c r="D1675" s="298"/>
      <c r="E1675" s="298"/>
      <c r="F1675" s="342"/>
      <c r="G1675" s="342"/>
      <c r="H1675" s="342"/>
      <c r="I1675" s="486"/>
      <c r="J1675" s="298"/>
      <c r="K1675" s="104"/>
      <c r="L1675" s="104"/>
      <c r="M1675" s="104"/>
      <c r="N1675" s="128"/>
    </row>
    <row r="1676" spans="1:14" x14ac:dyDescent="0.25">
      <c r="A1676" s="329"/>
      <c r="B1676" s="416"/>
      <c r="C1676" s="330"/>
      <c r="D1676" s="330"/>
      <c r="E1676" s="330"/>
      <c r="F1676" s="343"/>
      <c r="G1676" s="343"/>
      <c r="H1676" s="343"/>
      <c r="I1676" s="487"/>
      <c r="J1676" s="330"/>
      <c r="K1676" s="104"/>
      <c r="L1676" s="104"/>
      <c r="M1676" s="104"/>
      <c r="N1676" s="128"/>
    </row>
    <row r="1677" spans="1:14" ht="15.75" thickBot="1" x14ac:dyDescent="0.3">
      <c r="A1677" s="295"/>
      <c r="B1677" s="417"/>
      <c r="C1677" s="299"/>
      <c r="D1677" s="299"/>
      <c r="E1677" s="299"/>
      <c r="F1677" s="347"/>
      <c r="G1677" s="347"/>
      <c r="H1677" s="347"/>
      <c r="I1677" s="488"/>
      <c r="J1677" s="299"/>
      <c r="K1677" s="129"/>
      <c r="L1677" s="129"/>
      <c r="M1677" s="129"/>
      <c r="N1677" s="128"/>
    </row>
    <row r="1678" spans="1:14" ht="30" x14ac:dyDescent="0.25">
      <c r="A1678" s="294" t="s">
        <v>746</v>
      </c>
      <c r="B1678" s="5" t="s">
        <v>719</v>
      </c>
      <c r="C1678" s="298" t="s">
        <v>14</v>
      </c>
      <c r="D1678" s="298">
        <v>1</v>
      </c>
      <c r="E1678" s="283"/>
      <c r="F1678" s="339"/>
      <c r="G1678" s="339">
        <f>D1678*E1678</f>
        <v>0</v>
      </c>
      <c r="H1678" s="339">
        <f>D1678*F1678</f>
        <v>0</v>
      </c>
      <c r="I1678" s="483"/>
      <c r="J1678" s="483"/>
      <c r="K1678" s="129"/>
      <c r="L1678" s="129"/>
      <c r="M1678" s="129"/>
      <c r="N1678" s="128"/>
    </row>
    <row r="1679" spans="1:14" x14ac:dyDescent="0.25">
      <c r="A1679" s="329"/>
      <c r="B1679" s="26" t="s">
        <v>420</v>
      </c>
      <c r="C1679" s="330"/>
      <c r="D1679" s="330"/>
      <c r="E1679" s="322"/>
      <c r="F1679" s="340"/>
      <c r="G1679" s="340"/>
      <c r="H1679" s="340"/>
      <c r="I1679" s="484"/>
      <c r="J1679" s="484"/>
      <c r="K1679" s="129"/>
      <c r="L1679" s="129"/>
      <c r="M1679" s="129"/>
      <c r="N1679" s="128"/>
    </row>
    <row r="1680" spans="1:14" x14ac:dyDescent="0.25">
      <c r="A1680" s="329"/>
      <c r="B1680" s="26" t="s">
        <v>421</v>
      </c>
      <c r="C1680" s="330"/>
      <c r="D1680" s="330"/>
      <c r="E1680" s="322"/>
      <c r="F1680" s="340"/>
      <c r="G1680" s="340"/>
      <c r="H1680" s="340"/>
      <c r="I1680" s="484"/>
      <c r="J1680" s="484"/>
      <c r="K1680" s="129"/>
      <c r="L1680" s="129"/>
      <c r="M1680" s="129"/>
      <c r="N1680" s="128"/>
    </row>
    <row r="1681" spans="1:14" x14ac:dyDescent="0.25">
      <c r="A1681" s="329"/>
      <c r="B1681" s="26" t="s">
        <v>465</v>
      </c>
      <c r="C1681" s="330"/>
      <c r="D1681" s="330"/>
      <c r="E1681" s="322"/>
      <c r="F1681" s="340"/>
      <c r="G1681" s="340"/>
      <c r="H1681" s="340"/>
      <c r="I1681" s="484"/>
      <c r="J1681" s="484"/>
      <c r="K1681" s="129"/>
      <c r="L1681" s="129"/>
      <c r="M1681" s="129"/>
      <c r="N1681" s="128"/>
    </row>
    <row r="1682" spans="1:14" x14ac:dyDescent="0.25">
      <c r="A1682" s="329"/>
      <c r="B1682" s="26" t="s">
        <v>466</v>
      </c>
      <c r="C1682" s="330"/>
      <c r="D1682" s="330"/>
      <c r="E1682" s="322"/>
      <c r="F1682" s="340"/>
      <c r="G1682" s="340"/>
      <c r="H1682" s="340"/>
      <c r="I1682" s="484"/>
      <c r="J1682" s="484"/>
      <c r="K1682" s="129"/>
      <c r="L1682" s="129"/>
      <c r="M1682" s="129"/>
      <c r="N1682" s="128"/>
    </row>
    <row r="1683" spans="1:14" x14ac:dyDescent="0.25">
      <c r="A1683" s="329"/>
      <c r="B1683" s="26" t="s">
        <v>467</v>
      </c>
      <c r="C1683" s="330"/>
      <c r="D1683" s="330"/>
      <c r="E1683" s="322"/>
      <c r="F1683" s="340"/>
      <c r="G1683" s="340"/>
      <c r="H1683" s="340"/>
      <c r="I1683" s="484"/>
      <c r="J1683" s="484"/>
      <c r="K1683" s="129"/>
      <c r="L1683" s="129"/>
      <c r="M1683" s="129"/>
      <c r="N1683" s="128"/>
    </row>
    <row r="1684" spans="1:14" x14ac:dyDescent="0.25">
      <c r="A1684" s="329"/>
      <c r="B1684" s="26" t="s">
        <v>468</v>
      </c>
      <c r="C1684" s="330"/>
      <c r="D1684" s="330"/>
      <c r="E1684" s="322"/>
      <c r="F1684" s="340"/>
      <c r="G1684" s="340"/>
      <c r="H1684" s="340"/>
      <c r="I1684" s="484"/>
      <c r="J1684" s="484"/>
      <c r="K1684" s="129"/>
      <c r="L1684" s="129"/>
      <c r="M1684" s="129"/>
      <c r="N1684" s="128"/>
    </row>
    <row r="1685" spans="1:14" x14ac:dyDescent="0.25">
      <c r="A1685" s="329"/>
      <c r="B1685" s="5" t="s">
        <v>469</v>
      </c>
      <c r="C1685" s="330"/>
      <c r="D1685" s="330"/>
      <c r="E1685" s="322"/>
      <c r="F1685" s="340"/>
      <c r="G1685" s="340"/>
      <c r="H1685" s="340"/>
      <c r="I1685" s="484"/>
      <c r="J1685" s="484"/>
      <c r="K1685" s="129"/>
      <c r="L1685" s="129"/>
      <c r="M1685" s="129"/>
      <c r="N1685" s="128"/>
    </row>
    <row r="1686" spans="1:14" x14ac:dyDescent="0.25">
      <c r="A1686" s="329"/>
      <c r="B1686" s="5" t="s">
        <v>470</v>
      </c>
      <c r="C1686" s="330"/>
      <c r="D1686" s="330"/>
      <c r="E1686" s="322"/>
      <c r="F1686" s="340"/>
      <c r="G1686" s="340"/>
      <c r="H1686" s="340"/>
      <c r="I1686" s="484"/>
      <c r="J1686" s="484"/>
      <c r="K1686" s="129"/>
      <c r="L1686" s="129"/>
      <c r="M1686" s="129"/>
      <c r="N1686" s="128"/>
    </row>
    <row r="1687" spans="1:14" ht="15.75" x14ac:dyDescent="0.25">
      <c r="A1687" s="329"/>
      <c r="B1687" s="26" t="s">
        <v>471</v>
      </c>
      <c r="C1687" s="330"/>
      <c r="D1687" s="330"/>
      <c r="E1687" s="322"/>
      <c r="F1687" s="340"/>
      <c r="G1687" s="340"/>
      <c r="H1687" s="340"/>
      <c r="I1687" s="484"/>
      <c r="J1687" s="484"/>
      <c r="K1687" s="129"/>
      <c r="L1687" s="129"/>
      <c r="M1687" s="129"/>
      <c r="N1687" s="128"/>
    </row>
    <row r="1688" spans="1:14" x14ac:dyDescent="0.25">
      <c r="A1688" s="329"/>
      <c r="B1688" s="26" t="s">
        <v>459</v>
      </c>
      <c r="C1688" s="330"/>
      <c r="D1688" s="330"/>
      <c r="E1688" s="322"/>
      <c r="F1688" s="340"/>
      <c r="G1688" s="340"/>
      <c r="H1688" s="340"/>
      <c r="I1688" s="484"/>
      <c r="J1688" s="484"/>
      <c r="K1688" s="129"/>
      <c r="L1688" s="129"/>
      <c r="M1688" s="129"/>
      <c r="N1688" s="128"/>
    </row>
    <row r="1689" spans="1:14" x14ac:dyDescent="0.25">
      <c r="A1689" s="329"/>
      <c r="B1689" s="26" t="s">
        <v>472</v>
      </c>
      <c r="C1689" s="330"/>
      <c r="D1689" s="330"/>
      <c r="E1689" s="322"/>
      <c r="F1689" s="340"/>
      <c r="G1689" s="340"/>
      <c r="H1689" s="340"/>
      <c r="I1689" s="484"/>
      <c r="J1689" s="484"/>
      <c r="K1689" s="129"/>
      <c r="L1689" s="129"/>
      <c r="M1689" s="129"/>
      <c r="N1689" s="128"/>
    </row>
    <row r="1690" spans="1:14" x14ac:dyDescent="0.25">
      <c r="A1690" s="329"/>
      <c r="B1690" s="27" t="s">
        <v>461</v>
      </c>
      <c r="C1690" s="330"/>
      <c r="D1690" s="330"/>
      <c r="E1690" s="322"/>
      <c r="F1690" s="340"/>
      <c r="G1690" s="340"/>
      <c r="H1690" s="340"/>
      <c r="I1690" s="484"/>
      <c r="J1690" s="484"/>
      <c r="K1690" s="129"/>
      <c r="L1690" s="129"/>
      <c r="M1690" s="129"/>
      <c r="N1690" s="128"/>
    </row>
    <row r="1691" spans="1:14" ht="42.75" x14ac:dyDescent="0.25">
      <c r="A1691" s="329"/>
      <c r="B1691" s="27" t="s">
        <v>720</v>
      </c>
      <c r="C1691" s="330"/>
      <c r="D1691" s="330"/>
      <c r="E1691" s="322"/>
      <c r="F1691" s="340"/>
      <c r="G1691" s="340"/>
      <c r="H1691" s="340"/>
      <c r="I1691" s="484"/>
      <c r="J1691" s="484"/>
      <c r="K1691" s="129"/>
      <c r="L1691" s="129"/>
      <c r="M1691" s="129"/>
      <c r="N1691" s="128"/>
    </row>
    <row r="1692" spans="1:14" ht="15.75" thickBot="1" x14ac:dyDescent="0.3">
      <c r="A1692" s="295"/>
      <c r="B1692" s="24" t="s">
        <v>431</v>
      </c>
      <c r="C1692" s="299"/>
      <c r="D1692" s="299"/>
      <c r="E1692" s="284"/>
      <c r="F1692" s="341"/>
      <c r="G1692" s="341"/>
      <c r="H1692" s="341"/>
      <c r="I1692" s="485"/>
      <c r="J1692" s="485"/>
      <c r="K1692" s="129"/>
      <c r="L1692" s="129"/>
      <c r="M1692" s="129"/>
      <c r="N1692" s="128"/>
    </row>
    <row r="1693" spans="1:14" ht="15" customHeight="1" x14ac:dyDescent="0.25">
      <c r="A1693" s="294" t="s">
        <v>747</v>
      </c>
      <c r="B1693" s="5" t="s">
        <v>621</v>
      </c>
      <c r="C1693" s="298" t="s">
        <v>487</v>
      </c>
      <c r="D1693" s="379">
        <v>600</v>
      </c>
      <c r="E1693" s="339"/>
      <c r="F1693" s="283"/>
      <c r="G1693" s="489">
        <f>D1693*E1693</f>
        <v>0</v>
      </c>
      <c r="H1693" s="489">
        <f>D1693*F1693</f>
        <v>0</v>
      </c>
      <c r="I1693" s="298"/>
      <c r="J1693" s="298"/>
      <c r="K1693" s="129"/>
      <c r="L1693" s="129"/>
      <c r="M1693" s="130"/>
      <c r="N1693" s="128"/>
    </row>
    <row r="1694" spans="1:14" ht="15" customHeight="1" x14ac:dyDescent="0.25">
      <c r="A1694" s="329"/>
      <c r="B1694" s="27" t="s">
        <v>484</v>
      </c>
      <c r="C1694" s="330"/>
      <c r="D1694" s="392"/>
      <c r="E1694" s="340"/>
      <c r="F1694" s="322"/>
      <c r="G1694" s="490"/>
      <c r="H1694" s="490"/>
      <c r="I1694" s="330"/>
      <c r="J1694" s="330"/>
      <c r="K1694" s="104"/>
      <c r="L1694" s="104"/>
      <c r="M1694" s="127"/>
      <c r="N1694" s="128"/>
    </row>
    <row r="1695" spans="1:14" ht="15" customHeight="1" x14ac:dyDescent="0.25">
      <c r="A1695" s="329"/>
      <c r="B1695" s="5" t="s">
        <v>536</v>
      </c>
      <c r="C1695" s="330"/>
      <c r="D1695" s="392"/>
      <c r="E1695" s="340"/>
      <c r="F1695" s="322"/>
      <c r="G1695" s="490"/>
      <c r="H1695" s="490"/>
      <c r="I1695" s="330"/>
      <c r="J1695" s="330"/>
      <c r="K1695" s="104"/>
      <c r="L1695" s="104"/>
      <c r="M1695" s="127"/>
      <c r="N1695" s="128"/>
    </row>
    <row r="1696" spans="1:14" ht="15.75" customHeight="1" thickBot="1" x14ac:dyDescent="0.3">
      <c r="A1696" s="295"/>
      <c r="B1696" s="24" t="s">
        <v>486</v>
      </c>
      <c r="C1696" s="299"/>
      <c r="D1696" s="380"/>
      <c r="E1696" s="341"/>
      <c r="F1696" s="284"/>
      <c r="G1696" s="491"/>
      <c r="H1696" s="491"/>
      <c r="I1696" s="299"/>
      <c r="J1696" s="299"/>
      <c r="K1696" s="104"/>
      <c r="L1696" s="104"/>
      <c r="M1696" s="127"/>
      <c r="N1696" s="128"/>
    </row>
    <row r="1697" spans="1:14" ht="30" x14ac:dyDescent="0.25">
      <c r="A1697" s="294" t="s">
        <v>748</v>
      </c>
      <c r="B1697" s="5" t="s">
        <v>723</v>
      </c>
      <c r="C1697" s="298" t="s">
        <v>14</v>
      </c>
      <c r="D1697" s="298">
        <v>3</v>
      </c>
      <c r="E1697" s="283"/>
      <c r="F1697" s="283"/>
      <c r="G1697" s="283">
        <f>D1697*E1697</f>
        <v>0</v>
      </c>
      <c r="H1697" s="283">
        <f>D1697*F1697</f>
        <v>0</v>
      </c>
      <c r="I1697" s="298"/>
      <c r="J1697" s="298"/>
      <c r="K1697" s="104"/>
      <c r="L1697" s="104"/>
      <c r="M1697" s="127"/>
      <c r="N1697" s="128"/>
    </row>
    <row r="1698" spans="1:14" ht="15" customHeight="1" x14ac:dyDescent="0.25">
      <c r="A1698" s="329"/>
      <c r="B1698" s="5" t="s">
        <v>724</v>
      </c>
      <c r="C1698" s="330"/>
      <c r="D1698" s="330"/>
      <c r="E1698" s="322"/>
      <c r="F1698" s="322"/>
      <c r="G1698" s="322"/>
      <c r="H1698" s="322"/>
      <c r="I1698" s="330"/>
      <c r="J1698" s="330"/>
      <c r="K1698" s="104"/>
      <c r="L1698" s="104"/>
      <c r="M1698" s="127"/>
      <c r="N1698" s="128"/>
    </row>
    <row r="1699" spans="1:14" ht="15" customHeight="1" x14ac:dyDescent="0.25">
      <c r="A1699" s="329"/>
      <c r="B1699" s="5" t="s">
        <v>677</v>
      </c>
      <c r="C1699" s="330"/>
      <c r="D1699" s="330"/>
      <c r="E1699" s="322"/>
      <c r="F1699" s="322"/>
      <c r="G1699" s="322"/>
      <c r="H1699" s="322"/>
      <c r="I1699" s="330"/>
      <c r="J1699" s="330"/>
      <c r="K1699" s="104"/>
      <c r="L1699" s="104"/>
      <c r="M1699" s="127"/>
      <c r="N1699" s="128"/>
    </row>
    <row r="1700" spans="1:14" ht="15" customHeight="1" x14ac:dyDescent="0.25">
      <c r="A1700" s="329"/>
      <c r="B1700" s="5" t="s">
        <v>625</v>
      </c>
      <c r="C1700" s="330"/>
      <c r="D1700" s="330"/>
      <c r="E1700" s="322"/>
      <c r="F1700" s="322"/>
      <c r="G1700" s="322"/>
      <c r="H1700" s="322"/>
      <c r="I1700" s="330"/>
      <c r="J1700" s="330"/>
      <c r="K1700" s="104"/>
      <c r="L1700" s="104"/>
      <c r="M1700" s="127"/>
      <c r="N1700" s="128"/>
    </row>
    <row r="1701" spans="1:14" ht="15" customHeight="1" x14ac:dyDescent="0.25">
      <c r="A1701" s="329"/>
      <c r="B1701" s="5" t="s">
        <v>626</v>
      </c>
      <c r="C1701" s="330"/>
      <c r="D1701" s="330"/>
      <c r="E1701" s="322"/>
      <c r="F1701" s="322"/>
      <c r="G1701" s="322"/>
      <c r="H1701" s="322"/>
      <c r="I1701" s="330"/>
      <c r="J1701" s="330"/>
      <c r="K1701" s="104"/>
      <c r="L1701" s="104"/>
      <c r="M1701" s="127"/>
      <c r="N1701" s="128"/>
    </row>
    <row r="1702" spans="1:14" ht="15" customHeight="1" x14ac:dyDescent="0.25">
      <c r="A1702" s="329"/>
      <c r="B1702" s="5" t="s">
        <v>725</v>
      </c>
      <c r="C1702" s="330"/>
      <c r="D1702" s="330"/>
      <c r="E1702" s="322"/>
      <c r="F1702" s="322"/>
      <c r="G1702" s="322"/>
      <c r="H1702" s="322"/>
      <c r="I1702" s="330"/>
      <c r="J1702" s="330"/>
      <c r="K1702" s="104"/>
      <c r="L1702" s="104"/>
      <c r="M1702" s="127"/>
      <c r="N1702" s="128"/>
    </row>
    <row r="1703" spans="1:14" ht="15" customHeight="1" x14ac:dyDescent="0.25">
      <c r="A1703" s="329"/>
      <c r="B1703" s="5" t="s">
        <v>726</v>
      </c>
      <c r="C1703" s="330"/>
      <c r="D1703" s="330"/>
      <c r="E1703" s="322"/>
      <c r="F1703" s="322"/>
      <c r="G1703" s="322"/>
      <c r="H1703" s="322"/>
      <c r="I1703" s="330"/>
      <c r="J1703" s="330"/>
      <c r="K1703" s="104"/>
      <c r="L1703" s="104"/>
      <c r="M1703" s="127"/>
      <c r="N1703" s="128"/>
    </row>
    <row r="1704" spans="1:14" ht="15" customHeight="1" x14ac:dyDescent="0.25">
      <c r="A1704" s="329"/>
      <c r="B1704" s="5" t="s">
        <v>727</v>
      </c>
      <c r="C1704" s="330"/>
      <c r="D1704" s="330"/>
      <c r="E1704" s="322"/>
      <c r="F1704" s="322"/>
      <c r="G1704" s="322"/>
      <c r="H1704" s="322"/>
      <c r="I1704" s="330"/>
      <c r="J1704" s="330"/>
      <c r="K1704" s="104"/>
      <c r="L1704" s="104"/>
      <c r="M1704" s="127"/>
      <c r="N1704" s="128"/>
    </row>
    <row r="1705" spans="1:14" ht="15.75" customHeight="1" thickBot="1" x14ac:dyDescent="0.3">
      <c r="A1705" s="295"/>
      <c r="B1705" s="24" t="s">
        <v>484</v>
      </c>
      <c r="C1705" s="299"/>
      <c r="D1705" s="299"/>
      <c r="E1705" s="284"/>
      <c r="F1705" s="284"/>
      <c r="G1705" s="284"/>
      <c r="H1705" s="284"/>
      <c r="I1705" s="299"/>
      <c r="J1705" s="299"/>
      <c r="K1705" s="104"/>
      <c r="L1705" s="104"/>
      <c r="M1705" s="127"/>
      <c r="N1705" s="128"/>
    </row>
    <row r="1706" spans="1:14" ht="30" x14ac:dyDescent="0.25">
      <c r="A1706" s="294" t="s">
        <v>749</v>
      </c>
      <c r="B1706" s="5" t="s">
        <v>729</v>
      </c>
      <c r="C1706" s="298" t="s">
        <v>14</v>
      </c>
      <c r="D1706" s="298">
        <v>9</v>
      </c>
      <c r="E1706" s="339"/>
      <c r="F1706" s="339"/>
      <c r="G1706" s="339">
        <f>D1706*E1706</f>
        <v>0</v>
      </c>
      <c r="H1706" s="339">
        <f>D1706*F1706</f>
        <v>0</v>
      </c>
      <c r="I1706" s="342"/>
      <c r="J1706" s="298"/>
      <c r="K1706" s="104"/>
      <c r="L1706" s="104"/>
      <c r="M1706" s="127"/>
      <c r="N1706" s="128"/>
    </row>
    <row r="1707" spans="1:14" ht="15" customHeight="1" x14ac:dyDescent="0.25">
      <c r="A1707" s="329"/>
      <c r="B1707" s="5" t="s">
        <v>499</v>
      </c>
      <c r="C1707" s="330"/>
      <c r="D1707" s="330"/>
      <c r="E1707" s="340"/>
      <c r="F1707" s="340"/>
      <c r="G1707" s="340"/>
      <c r="H1707" s="340"/>
      <c r="I1707" s="343"/>
      <c r="J1707" s="330"/>
      <c r="K1707" s="104"/>
      <c r="L1707" s="104"/>
      <c r="M1707" s="127"/>
      <c r="N1707" s="128"/>
    </row>
    <row r="1708" spans="1:14" ht="15" customHeight="1" x14ac:dyDescent="0.25">
      <c r="A1708" s="329"/>
      <c r="B1708" s="5" t="s">
        <v>624</v>
      </c>
      <c r="C1708" s="330"/>
      <c r="D1708" s="330"/>
      <c r="E1708" s="340"/>
      <c r="F1708" s="340"/>
      <c r="G1708" s="340"/>
      <c r="H1708" s="340"/>
      <c r="I1708" s="343"/>
      <c r="J1708" s="330"/>
      <c r="K1708" s="104"/>
      <c r="L1708" s="104"/>
      <c r="M1708" s="127"/>
      <c r="N1708" s="128"/>
    </row>
    <row r="1709" spans="1:14" ht="15" customHeight="1" x14ac:dyDescent="0.25">
      <c r="A1709" s="329"/>
      <c r="B1709" s="5" t="s">
        <v>625</v>
      </c>
      <c r="C1709" s="330"/>
      <c r="D1709" s="330"/>
      <c r="E1709" s="340"/>
      <c r="F1709" s="340"/>
      <c r="G1709" s="340"/>
      <c r="H1709" s="340"/>
      <c r="I1709" s="343"/>
      <c r="J1709" s="330"/>
      <c r="K1709" s="104"/>
      <c r="L1709" s="104"/>
      <c r="M1709" s="127"/>
      <c r="N1709" s="128"/>
    </row>
    <row r="1710" spans="1:14" ht="15" customHeight="1" x14ac:dyDescent="0.25">
      <c r="A1710" s="329"/>
      <c r="B1710" s="5" t="s">
        <v>626</v>
      </c>
      <c r="C1710" s="330"/>
      <c r="D1710" s="330"/>
      <c r="E1710" s="340"/>
      <c r="F1710" s="340"/>
      <c r="G1710" s="340"/>
      <c r="H1710" s="340"/>
      <c r="I1710" s="343"/>
      <c r="J1710" s="330"/>
      <c r="K1710" s="104"/>
      <c r="L1710" s="104"/>
      <c r="M1710" s="127"/>
      <c r="N1710" s="128"/>
    </row>
    <row r="1711" spans="1:14" ht="15" customHeight="1" x14ac:dyDescent="0.25">
      <c r="A1711" s="329"/>
      <c r="B1711" s="5" t="s">
        <v>627</v>
      </c>
      <c r="C1711" s="330"/>
      <c r="D1711" s="330"/>
      <c r="E1711" s="340"/>
      <c r="F1711" s="340"/>
      <c r="G1711" s="340"/>
      <c r="H1711" s="340"/>
      <c r="I1711" s="343"/>
      <c r="J1711" s="330"/>
      <c r="K1711" s="104"/>
      <c r="L1711" s="104"/>
      <c r="M1711" s="127"/>
      <c r="N1711" s="128"/>
    </row>
    <row r="1712" spans="1:14" ht="15" customHeight="1" x14ac:dyDescent="0.25">
      <c r="A1712" s="329"/>
      <c r="B1712" s="5" t="s">
        <v>628</v>
      </c>
      <c r="C1712" s="330"/>
      <c r="D1712" s="330"/>
      <c r="E1712" s="340"/>
      <c r="F1712" s="340"/>
      <c r="G1712" s="340"/>
      <c r="H1712" s="340"/>
      <c r="I1712" s="343"/>
      <c r="J1712" s="330"/>
      <c r="K1712" s="104"/>
      <c r="L1712" s="104"/>
      <c r="M1712" s="127"/>
      <c r="N1712" s="128"/>
    </row>
    <row r="1713" spans="1:14" ht="15" customHeight="1" x14ac:dyDescent="0.25">
      <c r="A1713" s="329"/>
      <c r="B1713" s="5" t="s">
        <v>730</v>
      </c>
      <c r="C1713" s="330"/>
      <c r="D1713" s="330"/>
      <c r="E1713" s="340"/>
      <c r="F1713" s="340"/>
      <c r="G1713" s="340"/>
      <c r="H1713" s="340"/>
      <c r="I1713" s="343"/>
      <c r="J1713" s="330"/>
      <c r="K1713" s="104"/>
      <c r="L1713" s="104"/>
      <c r="M1713" s="127"/>
      <c r="N1713" s="128"/>
    </row>
    <row r="1714" spans="1:14" ht="15" customHeight="1" x14ac:dyDescent="0.25">
      <c r="A1714" s="329"/>
      <c r="B1714" s="5" t="s">
        <v>634</v>
      </c>
      <c r="C1714" s="330"/>
      <c r="D1714" s="330"/>
      <c r="E1714" s="340"/>
      <c r="F1714" s="340"/>
      <c r="G1714" s="340"/>
      <c r="H1714" s="340"/>
      <c r="I1714" s="343"/>
      <c r="J1714" s="330"/>
      <c r="K1714" s="104"/>
      <c r="L1714" s="104"/>
      <c r="M1714" s="127"/>
      <c r="N1714" s="128"/>
    </row>
    <row r="1715" spans="1:14" ht="15.75" customHeight="1" thickBot="1" x14ac:dyDescent="0.3">
      <c r="A1715" s="295"/>
      <c r="B1715" s="24" t="s">
        <v>484</v>
      </c>
      <c r="C1715" s="299"/>
      <c r="D1715" s="299"/>
      <c r="E1715" s="341"/>
      <c r="F1715" s="341"/>
      <c r="G1715" s="341"/>
      <c r="H1715" s="341"/>
      <c r="I1715" s="347"/>
      <c r="J1715" s="299"/>
      <c r="K1715" s="104"/>
      <c r="L1715" s="104"/>
      <c r="M1715" s="127"/>
      <c r="N1715" s="128"/>
    </row>
    <row r="1716" spans="1:14" ht="30" x14ac:dyDescent="0.25">
      <c r="A1716" s="294" t="s">
        <v>750</v>
      </c>
      <c r="B1716" s="5" t="s">
        <v>729</v>
      </c>
      <c r="C1716" s="298" t="s">
        <v>14</v>
      </c>
      <c r="D1716" s="298">
        <v>6</v>
      </c>
      <c r="E1716" s="339"/>
      <c r="F1716" s="339"/>
      <c r="G1716" s="339">
        <f>D1716*E1716</f>
        <v>0</v>
      </c>
      <c r="H1716" s="339">
        <f>D1716*F1716</f>
        <v>0</v>
      </c>
      <c r="I1716" s="342"/>
      <c r="J1716" s="298"/>
      <c r="K1716" s="104"/>
      <c r="L1716" s="104"/>
      <c r="M1716" s="127"/>
      <c r="N1716" s="128"/>
    </row>
    <row r="1717" spans="1:14" ht="15" customHeight="1" x14ac:dyDescent="0.25">
      <c r="A1717" s="329"/>
      <c r="B1717" s="5" t="s">
        <v>499</v>
      </c>
      <c r="C1717" s="330"/>
      <c r="D1717" s="330"/>
      <c r="E1717" s="340"/>
      <c r="F1717" s="340"/>
      <c r="G1717" s="340"/>
      <c r="H1717" s="340"/>
      <c r="I1717" s="343"/>
      <c r="J1717" s="330"/>
      <c r="K1717" s="104"/>
      <c r="L1717" s="104"/>
      <c r="M1717" s="127"/>
      <c r="N1717" s="128"/>
    </row>
    <row r="1718" spans="1:14" ht="15" customHeight="1" x14ac:dyDescent="0.25">
      <c r="A1718" s="329"/>
      <c r="B1718" s="5" t="s">
        <v>624</v>
      </c>
      <c r="C1718" s="330"/>
      <c r="D1718" s="330"/>
      <c r="E1718" s="340"/>
      <c r="F1718" s="340"/>
      <c r="G1718" s="340"/>
      <c r="H1718" s="340"/>
      <c r="I1718" s="343"/>
      <c r="J1718" s="330"/>
      <c r="K1718" s="104"/>
      <c r="L1718" s="104"/>
      <c r="M1718" s="127"/>
      <c r="N1718" s="128"/>
    </row>
    <row r="1719" spans="1:14" ht="15" customHeight="1" x14ac:dyDescent="0.25">
      <c r="A1719" s="329"/>
      <c r="B1719" s="5" t="s">
        <v>625</v>
      </c>
      <c r="C1719" s="330"/>
      <c r="D1719" s="330"/>
      <c r="E1719" s="340"/>
      <c r="F1719" s="340"/>
      <c r="G1719" s="340"/>
      <c r="H1719" s="340"/>
      <c r="I1719" s="343"/>
      <c r="J1719" s="330"/>
      <c r="K1719" s="104"/>
      <c r="L1719" s="104"/>
      <c r="M1719" s="127"/>
      <c r="N1719" s="128"/>
    </row>
    <row r="1720" spans="1:14" ht="15" customHeight="1" x14ac:dyDescent="0.25">
      <c r="A1720" s="329"/>
      <c r="B1720" s="5" t="s">
        <v>626</v>
      </c>
      <c r="C1720" s="330"/>
      <c r="D1720" s="330"/>
      <c r="E1720" s="340"/>
      <c r="F1720" s="340"/>
      <c r="G1720" s="340"/>
      <c r="H1720" s="340"/>
      <c r="I1720" s="343"/>
      <c r="J1720" s="330"/>
      <c r="K1720" s="104"/>
      <c r="L1720" s="104"/>
      <c r="M1720" s="127"/>
      <c r="N1720" s="128"/>
    </row>
    <row r="1721" spans="1:14" ht="15" customHeight="1" x14ac:dyDescent="0.25">
      <c r="A1721" s="329"/>
      <c r="B1721" s="5" t="s">
        <v>627</v>
      </c>
      <c r="C1721" s="330"/>
      <c r="D1721" s="330"/>
      <c r="E1721" s="340"/>
      <c r="F1721" s="340"/>
      <c r="G1721" s="340"/>
      <c r="H1721" s="340"/>
      <c r="I1721" s="343"/>
      <c r="J1721" s="330"/>
      <c r="K1721" s="104"/>
      <c r="L1721" s="104"/>
      <c r="M1721" s="127"/>
      <c r="N1721" s="128"/>
    </row>
    <row r="1722" spans="1:14" ht="15" customHeight="1" x14ac:dyDescent="0.25">
      <c r="A1722" s="329"/>
      <c r="B1722" s="5" t="s">
        <v>628</v>
      </c>
      <c r="C1722" s="330"/>
      <c r="D1722" s="330"/>
      <c r="E1722" s="340"/>
      <c r="F1722" s="340"/>
      <c r="G1722" s="340"/>
      <c r="H1722" s="340"/>
      <c r="I1722" s="343"/>
      <c r="J1722" s="330"/>
      <c r="K1722" s="104"/>
      <c r="L1722" s="104"/>
      <c r="M1722" s="127"/>
      <c r="N1722" s="128"/>
    </row>
    <row r="1723" spans="1:14" ht="15" customHeight="1" x14ac:dyDescent="0.25">
      <c r="A1723" s="329"/>
      <c r="B1723" s="5" t="s">
        <v>634</v>
      </c>
      <c r="C1723" s="330"/>
      <c r="D1723" s="330"/>
      <c r="E1723" s="340"/>
      <c r="F1723" s="340"/>
      <c r="G1723" s="340"/>
      <c r="H1723" s="340"/>
      <c r="I1723" s="343"/>
      <c r="J1723" s="330"/>
      <c r="K1723" s="104"/>
      <c r="L1723" s="104"/>
      <c r="M1723" s="127"/>
      <c r="N1723" s="128"/>
    </row>
    <row r="1724" spans="1:14" ht="15.75" customHeight="1" thickBot="1" x14ac:dyDescent="0.3">
      <c r="A1724" s="295"/>
      <c r="B1724" s="24" t="s">
        <v>484</v>
      </c>
      <c r="C1724" s="299"/>
      <c r="D1724" s="299"/>
      <c r="E1724" s="341"/>
      <c r="F1724" s="341"/>
      <c r="G1724" s="341"/>
      <c r="H1724" s="341"/>
      <c r="I1724" s="347"/>
      <c r="J1724" s="299"/>
      <c r="K1724" s="104"/>
      <c r="L1724" s="104"/>
      <c r="M1724" s="127"/>
      <c r="N1724" s="128"/>
    </row>
    <row r="1725" spans="1:14" ht="30" x14ac:dyDescent="0.25">
      <c r="A1725" s="294" t="s">
        <v>751</v>
      </c>
      <c r="B1725" s="5" t="s">
        <v>733</v>
      </c>
      <c r="C1725" s="298" t="s">
        <v>9</v>
      </c>
      <c r="D1725" s="298">
        <v>1</v>
      </c>
      <c r="E1725" s="339"/>
      <c r="F1725" s="339"/>
      <c r="G1725" s="339">
        <f>D1725*E1725</f>
        <v>0</v>
      </c>
      <c r="H1725" s="339">
        <f>D1725*F1725</f>
        <v>0</v>
      </c>
      <c r="I1725" s="342"/>
      <c r="J1725" s="298"/>
      <c r="K1725" s="104"/>
      <c r="L1725" s="104"/>
      <c r="M1725" s="127"/>
      <c r="N1725" s="128"/>
    </row>
    <row r="1726" spans="1:14" ht="15" customHeight="1" x14ac:dyDescent="0.25">
      <c r="A1726" s="329"/>
      <c r="B1726" s="5" t="s">
        <v>507</v>
      </c>
      <c r="C1726" s="330"/>
      <c r="D1726" s="330"/>
      <c r="E1726" s="340"/>
      <c r="F1726" s="340"/>
      <c r="G1726" s="340"/>
      <c r="H1726" s="340"/>
      <c r="I1726" s="343"/>
      <c r="J1726" s="330"/>
      <c r="K1726" s="104"/>
      <c r="L1726" s="104"/>
      <c r="M1726" s="127"/>
      <c r="N1726" s="128"/>
    </row>
    <row r="1727" spans="1:14" ht="15" customHeight="1" x14ac:dyDescent="0.25">
      <c r="A1727" s="329"/>
      <c r="B1727" s="27" t="s">
        <v>508</v>
      </c>
      <c r="C1727" s="330"/>
      <c r="D1727" s="330"/>
      <c r="E1727" s="340"/>
      <c r="F1727" s="340"/>
      <c r="G1727" s="340"/>
      <c r="H1727" s="340"/>
      <c r="I1727" s="343"/>
      <c r="J1727" s="330"/>
      <c r="K1727" s="104"/>
      <c r="L1727" s="104"/>
      <c r="M1727" s="127"/>
      <c r="N1727" s="128"/>
    </row>
    <row r="1728" spans="1:14" ht="15" customHeight="1" x14ac:dyDescent="0.25">
      <c r="A1728" s="329"/>
      <c r="B1728" s="27" t="s">
        <v>509</v>
      </c>
      <c r="C1728" s="330"/>
      <c r="D1728" s="330"/>
      <c r="E1728" s="340"/>
      <c r="F1728" s="340"/>
      <c r="G1728" s="340"/>
      <c r="H1728" s="340"/>
      <c r="I1728" s="343"/>
      <c r="J1728" s="330"/>
      <c r="K1728" s="104"/>
      <c r="L1728" s="104"/>
      <c r="M1728" s="127"/>
      <c r="N1728" s="128"/>
    </row>
    <row r="1729" spans="1:14" ht="30" x14ac:dyDescent="0.25">
      <c r="A1729" s="329"/>
      <c r="B1729" s="5" t="s">
        <v>734</v>
      </c>
      <c r="C1729" s="330"/>
      <c r="D1729" s="330"/>
      <c r="E1729" s="340"/>
      <c r="F1729" s="340"/>
      <c r="G1729" s="340"/>
      <c r="H1729" s="340"/>
      <c r="I1729" s="343"/>
      <c r="J1729" s="330"/>
      <c r="K1729" s="104"/>
      <c r="L1729" s="104"/>
      <c r="M1729" s="127"/>
      <c r="N1729" s="128"/>
    </row>
    <row r="1730" spans="1:14" ht="30" x14ac:dyDescent="0.25">
      <c r="A1730" s="329"/>
      <c r="B1730" s="5" t="s">
        <v>735</v>
      </c>
      <c r="C1730" s="330"/>
      <c r="D1730" s="330"/>
      <c r="E1730" s="340"/>
      <c r="F1730" s="340"/>
      <c r="G1730" s="340"/>
      <c r="H1730" s="340"/>
      <c r="I1730" s="343"/>
      <c r="J1730" s="330"/>
      <c r="K1730" s="104"/>
      <c r="L1730" s="104"/>
      <c r="M1730" s="127"/>
      <c r="N1730" s="128"/>
    </row>
    <row r="1731" spans="1:14" ht="15.75" customHeight="1" thickBot="1" x14ac:dyDescent="0.3">
      <c r="A1731" s="295"/>
      <c r="B1731" s="9" t="s">
        <v>736</v>
      </c>
      <c r="C1731" s="299"/>
      <c r="D1731" s="299"/>
      <c r="E1731" s="341"/>
      <c r="F1731" s="341"/>
      <c r="G1731" s="341"/>
      <c r="H1731" s="341"/>
      <c r="I1731" s="347"/>
      <c r="J1731" s="299"/>
      <c r="K1731" s="104"/>
      <c r="L1731" s="104"/>
      <c r="M1731" s="127"/>
      <c r="N1731" s="128"/>
    </row>
    <row r="1732" spans="1:14" ht="30" x14ac:dyDescent="0.25">
      <c r="A1732" s="294" t="s">
        <v>752</v>
      </c>
      <c r="B1732" s="5" t="s">
        <v>738</v>
      </c>
      <c r="C1732" s="298" t="s">
        <v>14</v>
      </c>
      <c r="D1732" s="298">
        <v>6</v>
      </c>
      <c r="E1732" s="339"/>
      <c r="F1732" s="339"/>
      <c r="G1732" s="339">
        <f>D1732*E1732</f>
        <v>0</v>
      </c>
      <c r="H1732" s="339">
        <f>D1732*F1732</f>
        <v>0</v>
      </c>
      <c r="I1732" s="342"/>
      <c r="J1732" s="298"/>
      <c r="K1732" s="104"/>
      <c r="L1732" s="104"/>
      <c r="M1732" s="127"/>
      <c r="N1732" s="128"/>
    </row>
    <row r="1733" spans="1:14" ht="15.75" customHeight="1" thickBot="1" x14ac:dyDescent="0.3">
      <c r="A1733" s="295"/>
      <c r="B1733" s="24" t="s">
        <v>484</v>
      </c>
      <c r="C1733" s="299"/>
      <c r="D1733" s="299"/>
      <c r="E1733" s="341"/>
      <c r="F1733" s="341"/>
      <c r="G1733" s="341">
        <f>D1733*E1733</f>
        <v>0</v>
      </c>
      <c r="H1733" s="341">
        <f>D1733*F1733</f>
        <v>0</v>
      </c>
      <c r="I1733" s="347"/>
      <c r="J1733" s="299"/>
      <c r="K1733" s="104"/>
      <c r="L1733" s="104"/>
      <c r="M1733" s="127"/>
      <c r="N1733" s="128"/>
    </row>
    <row r="1734" spans="1:14" ht="30" x14ac:dyDescent="0.25">
      <c r="A1734" s="294" t="s">
        <v>753</v>
      </c>
      <c r="B1734" s="5" t="s">
        <v>521</v>
      </c>
      <c r="C1734" s="298" t="s">
        <v>14</v>
      </c>
      <c r="D1734" s="298">
        <v>18</v>
      </c>
      <c r="E1734" s="339"/>
      <c r="F1734" s="339"/>
      <c r="G1734" s="339">
        <f>D1734*E1734</f>
        <v>0</v>
      </c>
      <c r="H1734" s="339">
        <f>D1734*F1734</f>
        <v>0</v>
      </c>
      <c r="I1734" s="342"/>
      <c r="J1734" s="298"/>
      <c r="K1734" s="104"/>
      <c r="L1734" s="104"/>
      <c r="M1734" s="127"/>
      <c r="N1734" s="128"/>
    </row>
    <row r="1735" spans="1:14" ht="15.75" customHeight="1" thickBot="1" x14ac:dyDescent="0.3">
      <c r="A1735" s="295"/>
      <c r="B1735" s="24" t="s">
        <v>484</v>
      </c>
      <c r="C1735" s="299"/>
      <c r="D1735" s="299"/>
      <c r="E1735" s="341"/>
      <c r="F1735" s="341"/>
      <c r="G1735" s="341">
        <f>D1735*E1735</f>
        <v>0</v>
      </c>
      <c r="H1735" s="341">
        <f>D1735*F1735</f>
        <v>0</v>
      </c>
      <c r="I1735" s="343"/>
      <c r="J1735" s="330"/>
      <c r="K1735" s="104"/>
      <c r="L1735" s="104"/>
      <c r="M1735" s="127"/>
      <c r="N1735" s="128"/>
    </row>
    <row r="1736" spans="1:14" ht="16.5" customHeight="1" thickBot="1" x14ac:dyDescent="0.3">
      <c r="A1736" s="393" t="s">
        <v>754</v>
      </c>
      <c r="B1736" s="394"/>
      <c r="C1736" s="394"/>
      <c r="D1736" s="394"/>
      <c r="E1736" s="394"/>
      <c r="F1736" s="288">
        <f>SUM(G1678:G1735)</f>
        <v>0</v>
      </c>
      <c r="G1736" s="289"/>
      <c r="H1736" s="290"/>
      <c r="I1736" s="14"/>
      <c r="J1736" s="76"/>
      <c r="K1736" s="424"/>
      <c r="L1736" s="424"/>
      <c r="M1736" s="424"/>
      <c r="N1736" s="424"/>
    </row>
    <row r="1737" spans="1:14" ht="16.5" customHeight="1" thickBot="1" x14ac:dyDescent="0.3">
      <c r="A1737" s="393" t="s">
        <v>755</v>
      </c>
      <c r="B1737" s="394"/>
      <c r="C1737" s="394"/>
      <c r="D1737" s="394"/>
      <c r="E1737" s="394"/>
      <c r="F1737" s="288">
        <f>F1738-F1736</f>
        <v>0</v>
      </c>
      <c r="G1737" s="289"/>
      <c r="H1737" s="290"/>
      <c r="I1737" s="13"/>
      <c r="J1737" s="104"/>
      <c r="K1737" s="424"/>
      <c r="L1737" s="389"/>
      <c r="M1737" s="389"/>
      <c r="N1737" s="389"/>
    </row>
    <row r="1738" spans="1:14" ht="16.5" customHeight="1" thickBot="1" x14ac:dyDescent="0.3">
      <c r="A1738" s="393" t="s">
        <v>756</v>
      </c>
      <c r="B1738" s="394"/>
      <c r="C1738" s="394"/>
      <c r="D1738" s="394"/>
      <c r="E1738" s="394"/>
      <c r="F1738" s="288">
        <f>SUM(H1678:H1735)</f>
        <v>0</v>
      </c>
      <c r="G1738" s="289"/>
      <c r="H1738" s="290"/>
      <c r="I1738" s="13"/>
      <c r="J1738" s="104"/>
      <c r="K1738" s="424"/>
      <c r="L1738" s="389"/>
      <c r="M1738" s="389"/>
      <c r="N1738" s="389"/>
    </row>
    <row r="1739" spans="1:14" x14ac:dyDescent="0.25">
      <c r="A1739" s="29"/>
      <c r="B1739" s="29"/>
      <c r="C1739" s="242"/>
      <c r="D1739" s="242"/>
      <c r="E1739" s="29"/>
      <c r="F1739" s="29"/>
      <c r="G1739" s="29"/>
      <c r="H1739" s="29"/>
      <c r="I1739" s="29"/>
      <c r="J1739" s="29"/>
      <c r="K1739" s="29"/>
      <c r="L1739" s="29"/>
      <c r="M1739" s="29"/>
      <c r="N1739" s="29"/>
    </row>
    <row r="1740" spans="1:14" x14ac:dyDescent="0.25">
      <c r="A1740" s="21"/>
      <c r="B1740"/>
    </row>
    <row r="1741" spans="1:14" ht="18" x14ac:dyDescent="0.25">
      <c r="A1741" s="47" t="s">
        <v>757</v>
      </c>
      <c r="B1741"/>
    </row>
    <row r="1742" spans="1:14" ht="15.75" thickBot="1" x14ac:dyDescent="0.3">
      <c r="A1742" s="21"/>
      <c r="B1742"/>
    </row>
    <row r="1743" spans="1:14" ht="15.75" thickBot="1" x14ac:dyDescent="0.3">
      <c r="A1743" s="308"/>
      <c r="B1743" s="308"/>
      <c r="C1743" s="234"/>
      <c r="D1743" s="30"/>
      <c r="E1743" s="285" t="s">
        <v>0</v>
      </c>
      <c r="F1743" s="286"/>
      <c r="G1743" s="286"/>
      <c r="H1743" s="286"/>
      <c r="I1743" s="286"/>
      <c r="J1743" s="287"/>
    </row>
    <row r="1744" spans="1:14" ht="36" x14ac:dyDescent="0.25">
      <c r="A1744" s="294" t="s">
        <v>1</v>
      </c>
      <c r="B1744" s="300" t="s">
        <v>715</v>
      </c>
      <c r="C1744" s="300" t="s">
        <v>3</v>
      </c>
      <c r="D1744" s="300" t="s">
        <v>4480</v>
      </c>
      <c r="E1744" s="2" t="s">
        <v>4</v>
      </c>
      <c r="F1744" s="2" t="s">
        <v>4</v>
      </c>
      <c r="G1744" s="300" t="s">
        <v>4483</v>
      </c>
      <c r="H1744" s="300" t="s">
        <v>4484</v>
      </c>
      <c r="I1744" s="3" t="s">
        <v>5</v>
      </c>
      <c r="J1744" s="3" t="s">
        <v>7</v>
      </c>
    </row>
    <row r="1745" spans="1:10" ht="60.75" thickBot="1" x14ac:dyDescent="0.3">
      <c r="A1745" s="295"/>
      <c r="B1745" s="301"/>
      <c r="C1745" s="301"/>
      <c r="D1745" s="301"/>
      <c r="E1745" s="30" t="s">
        <v>4482</v>
      </c>
      <c r="F1745" s="30" t="s">
        <v>4481</v>
      </c>
      <c r="G1745" s="301"/>
      <c r="H1745" s="301"/>
      <c r="I1745" s="4" t="s">
        <v>6</v>
      </c>
      <c r="J1745" s="4" t="s">
        <v>6</v>
      </c>
    </row>
    <row r="1746" spans="1:10" ht="30" x14ac:dyDescent="0.25">
      <c r="A1746" s="294" t="s">
        <v>758</v>
      </c>
      <c r="B1746" s="5" t="s">
        <v>759</v>
      </c>
      <c r="C1746" s="298" t="s">
        <v>14</v>
      </c>
      <c r="D1746" s="298">
        <v>1</v>
      </c>
      <c r="E1746" s="283"/>
      <c r="F1746" s="283"/>
      <c r="G1746" s="283">
        <f>D1746*E1746</f>
        <v>0</v>
      </c>
      <c r="H1746" s="283">
        <f>D1746*F1746</f>
        <v>0</v>
      </c>
      <c r="I1746" s="344"/>
      <c r="J1746" s="344"/>
    </row>
    <row r="1747" spans="1:10" x14ac:dyDescent="0.25">
      <c r="A1747" s="329"/>
      <c r="B1747" s="5" t="s">
        <v>760</v>
      </c>
      <c r="C1747" s="330"/>
      <c r="D1747" s="330"/>
      <c r="E1747" s="322"/>
      <c r="F1747" s="322"/>
      <c r="G1747" s="322"/>
      <c r="H1747" s="322"/>
      <c r="I1747" s="345"/>
      <c r="J1747" s="345"/>
    </row>
    <row r="1748" spans="1:10" x14ac:dyDescent="0.25">
      <c r="A1748" s="329"/>
      <c r="B1748" s="26" t="s">
        <v>421</v>
      </c>
      <c r="C1748" s="330"/>
      <c r="D1748" s="330"/>
      <c r="E1748" s="322"/>
      <c r="F1748" s="322"/>
      <c r="G1748" s="322"/>
      <c r="H1748" s="322"/>
      <c r="I1748" s="345"/>
      <c r="J1748" s="345"/>
    </row>
    <row r="1749" spans="1:10" x14ac:dyDescent="0.25">
      <c r="A1749" s="329"/>
      <c r="B1749" s="26" t="s">
        <v>761</v>
      </c>
      <c r="C1749" s="330"/>
      <c r="D1749" s="330"/>
      <c r="E1749" s="322"/>
      <c r="F1749" s="322"/>
      <c r="G1749" s="322"/>
      <c r="H1749" s="322"/>
      <c r="I1749" s="345"/>
      <c r="J1749" s="345"/>
    </row>
    <row r="1750" spans="1:10" x14ac:dyDescent="0.25">
      <c r="A1750" s="329"/>
      <c r="B1750" s="26" t="s">
        <v>762</v>
      </c>
      <c r="C1750" s="330"/>
      <c r="D1750" s="330"/>
      <c r="E1750" s="322"/>
      <c r="F1750" s="322"/>
      <c r="G1750" s="322"/>
      <c r="H1750" s="322"/>
      <c r="I1750" s="345"/>
      <c r="J1750" s="345"/>
    </row>
    <row r="1751" spans="1:10" x14ac:dyDescent="0.25">
      <c r="A1751" s="329"/>
      <c r="B1751" s="26" t="s">
        <v>763</v>
      </c>
      <c r="C1751" s="330"/>
      <c r="D1751" s="330"/>
      <c r="E1751" s="322"/>
      <c r="F1751" s="322"/>
      <c r="G1751" s="322"/>
      <c r="H1751" s="322"/>
      <c r="I1751" s="345"/>
      <c r="J1751" s="345"/>
    </row>
    <row r="1752" spans="1:10" x14ac:dyDescent="0.25">
      <c r="A1752" s="329"/>
      <c r="B1752" s="26" t="s">
        <v>764</v>
      </c>
      <c r="C1752" s="330"/>
      <c r="D1752" s="330"/>
      <c r="E1752" s="322"/>
      <c r="F1752" s="322"/>
      <c r="G1752" s="322"/>
      <c r="H1752" s="322"/>
      <c r="I1752" s="345"/>
      <c r="J1752" s="345"/>
    </row>
    <row r="1753" spans="1:10" x14ac:dyDescent="0.25">
      <c r="A1753" s="329"/>
      <c r="B1753" s="26" t="s">
        <v>765</v>
      </c>
      <c r="C1753" s="330"/>
      <c r="D1753" s="330"/>
      <c r="E1753" s="322"/>
      <c r="F1753" s="322"/>
      <c r="G1753" s="322"/>
      <c r="H1753" s="322"/>
      <c r="I1753" s="345"/>
      <c r="J1753" s="345"/>
    </row>
    <row r="1754" spans="1:10" x14ac:dyDescent="0.25">
      <c r="A1754" s="329"/>
      <c r="B1754" s="26" t="s">
        <v>766</v>
      </c>
      <c r="C1754" s="330"/>
      <c r="D1754" s="330"/>
      <c r="E1754" s="322"/>
      <c r="F1754" s="322"/>
      <c r="G1754" s="322"/>
      <c r="H1754" s="322"/>
      <c r="I1754" s="345"/>
      <c r="J1754" s="345"/>
    </row>
    <row r="1755" spans="1:10" x14ac:dyDescent="0.25">
      <c r="A1755" s="329"/>
      <c r="B1755" s="26" t="s">
        <v>767</v>
      </c>
      <c r="C1755" s="330"/>
      <c r="D1755" s="330"/>
      <c r="E1755" s="322"/>
      <c r="F1755" s="322"/>
      <c r="G1755" s="322"/>
      <c r="H1755" s="322"/>
      <c r="I1755" s="345"/>
      <c r="J1755" s="345"/>
    </row>
    <row r="1756" spans="1:10" ht="15.75" thickBot="1" x14ac:dyDescent="0.3">
      <c r="A1756" s="295"/>
      <c r="B1756" s="24" t="s">
        <v>461</v>
      </c>
      <c r="C1756" s="299"/>
      <c r="D1756" s="299"/>
      <c r="E1756" s="284"/>
      <c r="F1756" s="284"/>
      <c r="G1756" s="284"/>
      <c r="H1756" s="284"/>
      <c r="I1756" s="346"/>
      <c r="J1756" s="346"/>
    </row>
    <row r="1757" spans="1:10" ht="30" x14ac:dyDescent="0.25">
      <c r="A1757" s="294" t="s">
        <v>768</v>
      </c>
      <c r="B1757" s="5" t="s">
        <v>769</v>
      </c>
      <c r="C1757" s="298" t="s">
        <v>14</v>
      </c>
      <c r="D1757" s="298">
        <v>1</v>
      </c>
      <c r="E1757" s="283"/>
      <c r="F1757" s="283"/>
      <c r="G1757" s="283">
        <f>D1757*E1757</f>
        <v>0</v>
      </c>
      <c r="H1757" s="283">
        <f>D1757*F1757</f>
        <v>0</v>
      </c>
      <c r="I1757" s="344"/>
      <c r="J1757" s="344"/>
    </row>
    <row r="1758" spans="1:10" x14ac:dyDescent="0.25">
      <c r="A1758" s="329"/>
      <c r="B1758" s="26" t="s">
        <v>770</v>
      </c>
      <c r="C1758" s="330"/>
      <c r="D1758" s="330"/>
      <c r="E1758" s="322"/>
      <c r="F1758" s="322"/>
      <c r="G1758" s="322"/>
      <c r="H1758" s="322"/>
      <c r="I1758" s="345"/>
      <c r="J1758" s="345"/>
    </row>
    <row r="1759" spans="1:10" x14ac:dyDescent="0.25">
      <c r="A1759" s="329"/>
      <c r="B1759" s="26" t="s">
        <v>421</v>
      </c>
      <c r="C1759" s="330"/>
      <c r="D1759" s="330"/>
      <c r="E1759" s="322"/>
      <c r="F1759" s="322"/>
      <c r="G1759" s="322"/>
      <c r="H1759" s="322"/>
      <c r="I1759" s="345"/>
      <c r="J1759" s="345"/>
    </row>
    <row r="1760" spans="1:10" ht="17.25" x14ac:dyDescent="0.25">
      <c r="A1760" s="329"/>
      <c r="B1760" s="26" t="s">
        <v>771</v>
      </c>
      <c r="C1760" s="330"/>
      <c r="D1760" s="330"/>
      <c r="E1760" s="322"/>
      <c r="F1760" s="322"/>
      <c r="G1760" s="322"/>
      <c r="H1760" s="322"/>
      <c r="I1760" s="345"/>
      <c r="J1760" s="345"/>
    </row>
    <row r="1761" spans="1:10" x14ac:dyDescent="0.25">
      <c r="A1761" s="329"/>
      <c r="B1761" s="26" t="s">
        <v>772</v>
      </c>
      <c r="C1761" s="330"/>
      <c r="D1761" s="330"/>
      <c r="E1761" s="322"/>
      <c r="F1761" s="322"/>
      <c r="G1761" s="322"/>
      <c r="H1761" s="322"/>
      <c r="I1761" s="345"/>
      <c r="J1761" s="345"/>
    </row>
    <row r="1762" spans="1:10" x14ac:dyDescent="0.25">
      <c r="A1762" s="329"/>
      <c r="B1762" s="26" t="s">
        <v>773</v>
      </c>
      <c r="C1762" s="330"/>
      <c r="D1762" s="330"/>
      <c r="E1762" s="322"/>
      <c r="F1762" s="322"/>
      <c r="G1762" s="322"/>
      <c r="H1762" s="322"/>
      <c r="I1762" s="345"/>
      <c r="J1762" s="345"/>
    </row>
    <row r="1763" spans="1:10" x14ac:dyDescent="0.25">
      <c r="A1763" s="329"/>
      <c r="B1763" s="26" t="s">
        <v>774</v>
      </c>
      <c r="C1763" s="330"/>
      <c r="D1763" s="330"/>
      <c r="E1763" s="322"/>
      <c r="F1763" s="322"/>
      <c r="G1763" s="322"/>
      <c r="H1763" s="322"/>
      <c r="I1763" s="345"/>
      <c r="J1763" s="345"/>
    </row>
    <row r="1764" spans="1:10" x14ac:dyDescent="0.25">
      <c r="A1764" s="329"/>
      <c r="B1764" s="26" t="s">
        <v>775</v>
      </c>
      <c r="C1764" s="330"/>
      <c r="D1764" s="330"/>
      <c r="E1764" s="322"/>
      <c r="F1764" s="322"/>
      <c r="G1764" s="322"/>
      <c r="H1764" s="322"/>
      <c r="I1764" s="345"/>
      <c r="J1764" s="345"/>
    </row>
    <row r="1765" spans="1:10" x14ac:dyDescent="0.25">
      <c r="A1765" s="329"/>
      <c r="B1765" s="26" t="s">
        <v>776</v>
      </c>
      <c r="C1765" s="330"/>
      <c r="D1765" s="330"/>
      <c r="E1765" s="322"/>
      <c r="F1765" s="322"/>
      <c r="G1765" s="322"/>
      <c r="H1765" s="322"/>
      <c r="I1765" s="345"/>
      <c r="J1765" s="345"/>
    </row>
    <row r="1766" spans="1:10" ht="15.75" thickBot="1" x14ac:dyDescent="0.3">
      <c r="A1766" s="295"/>
      <c r="B1766" s="24" t="s">
        <v>478</v>
      </c>
      <c r="C1766" s="299"/>
      <c r="D1766" s="299"/>
      <c r="E1766" s="284"/>
      <c r="F1766" s="284"/>
      <c r="G1766" s="284"/>
      <c r="H1766" s="284"/>
      <c r="I1766" s="346"/>
      <c r="J1766" s="346"/>
    </row>
    <row r="1767" spans="1:10" ht="30" x14ac:dyDescent="0.25">
      <c r="A1767" s="294" t="s">
        <v>777</v>
      </c>
      <c r="B1767" s="5" t="s">
        <v>778</v>
      </c>
      <c r="C1767" s="298" t="s">
        <v>14</v>
      </c>
      <c r="D1767" s="298">
        <v>1</v>
      </c>
      <c r="E1767" s="283"/>
      <c r="F1767" s="283"/>
      <c r="G1767" s="283">
        <f>D1767*E1767</f>
        <v>0</v>
      </c>
      <c r="H1767" s="283">
        <f>D1767*F1767</f>
        <v>0</v>
      </c>
      <c r="I1767" s="344"/>
      <c r="J1767" s="344"/>
    </row>
    <row r="1768" spans="1:10" x14ac:dyDescent="0.25">
      <c r="A1768" s="329"/>
      <c r="B1768" s="26" t="s">
        <v>779</v>
      </c>
      <c r="C1768" s="330"/>
      <c r="D1768" s="330"/>
      <c r="E1768" s="322"/>
      <c r="F1768" s="322"/>
      <c r="G1768" s="322"/>
      <c r="H1768" s="322"/>
      <c r="I1768" s="345"/>
      <c r="J1768" s="345"/>
    </row>
    <row r="1769" spans="1:10" x14ac:dyDescent="0.25">
      <c r="A1769" s="329"/>
      <c r="B1769" s="26" t="s">
        <v>421</v>
      </c>
      <c r="C1769" s="330"/>
      <c r="D1769" s="330"/>
      <c r="E1769" s="322"/>
      <c r="F1769" s="322"/>
      <c r="G1769" s="322"/>
      <c r="H1769" s="322"/>
      <c r="I1769" s="345"/>
      <c r="J1769" s="345"/>
    </row>
    <row r="1770" spans="1:10" ht="17.25" x14ac:dyDescent="0.25">
      <c r="A1770" s="329"/>
      <c r="B1770" s="26" t="s">
        <v>771</v>
      </c>
      <c r="C1770" s="330"/>
      <c r="D1770" s="330"/>
      <c r="E1770" s="322"/>
      <c r="F1770" s="322"/>
      <c r="G1770" s="322"/>
      <c r="H1770" s="322"/>
      <c r="I1770" s="345"/>
      <c r="J1770" s="345"/>
    </row>
    <row r="1771" spans="1:10" x14ac:dyDescent="0.25">
      <c r="A1771" s="329"/>
      <c r="B1771" s="26" t="s">
        <v>780</v>
      </c>
      <c r="C1771" s="330"/>
      <c r="D1771" s="330"/>
      <c r="E1771" s="322"/>
      <c r="F1771" s="322"/>
      <c r="G1771" s="322"/>
      <c r="H1771" s="322"/>
      <c r="I1771" s="345"/>
      <c r="J1771" s="345"/>
    </row>
    <row r="1772" spans="1:10" x14ac:dyDescent="0.25">
      <c r="A1772" s="329"/>
      <c r="B1772" s="26" t="s">
        <v>781</v>
      </c>
      <c r="C1772" s="330"/>
      <c r="D1772" s="330"/>
      <c r="E1772" s="322"/>
      <c r="F1772" s="322"/>
      <c r="G1772" s="322"/>
      <c r="H1772" s="322"/>
      <c r="I1772" s="345"/>
      <c r="J1772" s="345"/>
    </row>
    <row r="1773" spans="1:10" x14ac:dyDescent="0.25">
      <c r="A1773" s="329"/>
      <c r="B1773" s="26" t="s">
        <v>782</v>
      </c>
      <c r="C1773" s="330"/>
      <c r="D1773" s="330"/>
      <c r="E1773" s="322"/>
      <c r="F1773" s="322"/>
      <c r="G1773" s="322"/>
      <c r="H1773" s="322"/>
      <c r="I1773" s="345"/>
      <c r="J1773" s="345"/>
    </row>
    <row r="1774" spans="1:10" x14ac:dyDescent="0.25">
      <c r="A1774" s="329"/>
      <c r="B1774" s="26" t="s">
        <v>783</v>
      </c>
      <c r="C1774" s="330"/>
      <c r="D1774" s="330"/>
      <c r="E1774" s="322"/>
      <c r="F1774" s="322"/>
      <c r="G1774" s="322"/>
      <c r="H1774" s="322"/>
      <c r="I1774" s="345"/>
      <c r="J1774" s="345"/>
    </row>
    <row r="1775" spans="1:10" x14ac:dyDescent="0.25">
      <c r="A1775" s="329"/>
      <c r="B1775" s="26" t="s">
        <v>776</v>
      </c>
      <c r="C1775" s="330"/>
      <c r="D1775" s="330"/>
      <c r="E1775" s="322"/>
      <c r="F1775" s="322"/>
      <c r="G1775" s="322"/>
      <c r="H1775" s="322"/>
      <c r="I1775" s="345"/>
      <c r="J1775" s="345"/>
    </row>
    <row r="1776" spans="1:10" ht="15.75" thickBot="1" x14ac:dyDescent="0.3">
      <c r="A1776" s="295"/>
      <c r="B1776" s="24" t="s">
        <v>478</v>
      </c>
      <c r="C1776" s="299"/>
      <c r="D1776" s="299"/>
      <c r="E1776" s="284"/>
      <c r="F1776" s="284"/>
      <c r="G1776" s="284"/>
      <c r="H1776" s="284"/>
      <c r="I1776" s="346"/>
      <c r="J1776" s="346"/>
    </row>
    <row r="1777" spans="1:10" ht="30" x14ac:dyDescent="0.25">
      <c r="A1777" s="294" t="s">
        <v>784</v>
      </c>
      <c r="B1777" s="5" t="s">
        <v>785</v>
      </c>
      <c r="C1777" s="298" t="s">
        <v>14</v>
      </c>
      <c r="D1777" s="298">
        <v>1</v>
      </c>
      <c r="E1777" s="283"/>
      <c r="F1777" s="283"/>
      <c r="G1777" s="283">
        <f>D1777*E1777</f>
        <v>0</v>
      </c>
      <c r="H1777" s="283">
        <f>D1777*F1777</f>
        <v>0</v>
      </c>
      <c r="I1777" s="344"/>
      <c r="J1777" s="344"/>
    </row>
    <row r="1778" spans="1:10" x14ac:dyDescent="0.25">
      <c r="A1778" s="329"/>
      <c r="B1778" s="26" t="s">
        <v>786</v>
      </c>
      <c r="C1778" s="330"/>
      <c r="D1778" s="330"/>
      <c r="E1778" s="322"/>
      <c r="F1778" s="322"/>
      <c r="G1778" s="322"/>
      <c r="H1778" s="322"/>
      <c r="I1778" s="345"/>
      <c r="J1778" s="345"/>
    </row>
    <row r="1779" spans="1:10" x14ac:dyDescent="0.25">
      <c r="A1779" s="329"/>
      <c r="B1779" s="26" t="s">
        <v>787</v>
      </c>
      <c r="C1779" s="330"/>
      <c r="D1779" s="330"/>
      <c r="E1779" s="322"/>
      <c r="F1779" s="322"/>
      <c r="G1779" s="322"/>
      <c r="H1779" s="322"/>
      <c r="I1779" s="345"/>
      <c r="J1779" s="345"/>
    </row>
    <row r="1780" spans="1:10" x14ac:dyDescent="0.25">
      <c r="A1780" s="329"/>
      <c r="B1780" s="26" t="s">
        <v>788</v>
      </c>
      <c r="C1780" s="330"/>
      <c r="D1780" s="330"/>
      <c r="E1780" s="322"/>
      <c r="F1780" s="322"/>
      <c r="G1780" s="322"/>
      <c r="H1780" s="322"/>
      <c r="I1780" s="345"/>
      <c r="J1780" s="345"/>
    </row>
    <row r="1781" spans="1:10" x14ac:dyDescent="0.25">
      <c r="A1781" s="329"/>
      <c r="B1781" s="26" t="s">
        <v>789</v>
      </c>
      <c r="C1781" s="330"/>
      <c r="D1781" s="330"/>
      <c r="E1781" s="322"/>
      <c r="F1781" s="322"/>
      <c r="G1781" s="322"/>
      <c r="H1781" s="322"/>
      <c r="I1781" s="345"/>
      <c r="J1781" s="345"/>
    </row>
    <row r="1782" spans="1:10" x14ac:dyDescent="0.25">
      <c r="A1782" s="329"/>
      <c r="B1782" s="26" t="s">
        <v>790</v>
      </c>
      <c r="C1782" s="330"/>
      <c r="D1782" s="330"/>
      <c r="E1782" s="322"/>
      <c r="F1782" s="322"/>
      <c r="G1782" s="322"/>
      <c r="H1782" s="322"/>
      <c r="I1782" s="345"/>
      <c r="J1782" s="345"/>
    </row>
    <row r="1783" spans="1:10" ht="15.75" thickBot="1" x14ac:dyDescent="0.3">
      <c r="A1783" s="295"/>
      <c r="B1783" s="24" t="s">
        <v>461</v>
      </c>
      <c r="C1783" s="299"/>
      <c r="D1783" s="299"/>
      <c r="E1783" s="284"/>
      <c r="F1783" s="284"/>
      <c r="G1783" s="284"/>
      <c r="H1783" s="284"/>
      <c r="I1783" s="346"/>
      <c r="J1783" s="346"/>
    </row>
    <row r="1784" spans="1:10" ht="30" x14ac:dyDescent="0.25">
      <c r="A1784" s="294" t="s">
        <v>791</v>
      </c>
      <c r="B1784" s="5" t="s">
        <v>792</v>
      </c>
      <c r="C1784" s="298" t="s">
        <v>14</v>
      </c>
      <c r="D1784" s="298">
        <v>1</v>
      </c>
      <c r="E1784" s="283"/>
      <c r="F1784" s="283"/>
      <c r="G1784" s="283">
        <f>D1784*E1784</f>
        <v>0</v>
      </c>
      <c r="H1784" s="283">
        <f>D1784*F1784</f>
        <v>0</v>
      </c>
      <c r="I1784" s="344"/>
      <c r="J1784" s="344"/>
    </row>
    <row r="1785" spans="1:10" x14ac:dyDescent="0.25">
      <c r="A1785" s="329"/>
      <c r="B1785" s="26" t="s">
        <v>793</v>
      </c>
      <c r="C1785" s="330"/>
      <c r="D1785" s="330"/>
      <c r="E1785" s="322"/>
      <c r="F1785" s="322"/>
      <c r="G1785" s="322"/>
      <c r="H1785" s="322"/>
      <c r="I1785" s="345"/>
      <c r="J1785" s="345"/>
    </row>
    <row r="1786" spans="1:10" x14ac:dyDescent="0.25">
      <c r="A1786" s="329"/>
      <c r="B1786" s="26" t="s">
        <v>794</v>
      </c>
      <c r="C1786" s="330"/>
      <c r="D1786" s="330"/>
      <c r="E1786" s="322"/>
      <c r="F1786" s="322"/>
      <c r="G1786" s="322"/>
      <c r="H1786" s="322"/>
      <c r="I1786" s="345"/>
      <c r="J1786" s="345"/>
    </row>
    <row r="1787" spans="1:10" x14ac:dyDescent="0.25">
      <c r="A1787" s="329"/>
      <c r="B1787" s="26" t="s">
        <v>795</v>
      </c>
      <c r="C1787" s="330"/>
      <c r="D1787" s="330"/>
      <c r="E1787" s="322"/>
      <c r="F1787" s="322"/>
      <c r="G1787" s="322"/>
      <c r="H1787" s="322"/>
      <c r="I1787" s="345"/>
      <c r="J1787" s="345"/>
    </row>
    <row r="1788" spans="1:10" x14ac:dyDescent="0.25">
      <c r="A1788" s="329"/>
      <c r="B1788" s="26" t="s">
        <v>796</v>
      </c>
      <c r="C1788" s="330"/>
      <c r="D1788" s="330"/>
      <c r="E1788" s="322"/>
      <c r="F1788" s="322"/>
      <c r="G1788" s="322"/>
      <c r="H1788" s="322"/>
      <c r="I1788" s="345"/>
      <c r="J1788" s="345"/>
    </row>
    <row r="1789" spans="1:10" x14ac:dyDescent="0.25">
      <c r="A1789" s="329"/>
      <c r="B1789" s="26" t="s">
        <v>797</v>
      </c>
      <c r="C1789" s="330"/>
      <c r="D1789" s="330"/>
      <c r="E1789" s="322"/>
      <c r="F1789" s="322"/>
      <c r="G1789" s="322"/>
      <c r="H1789" s="322"/>
      <c r="I1789" s="345"/>
      <c r="J1789" s="345"/>
    </row>
    <row r="1790" spans="1:10" ht="15.75" thickBot="1" x14ac:dyDescent="0.3">
      <c r="A1790" s="295"/>
      <c r="B1790" s="24" t="s">
        <v>461</v>
      </c>
      <c r="C1790" s="299"/>
      <c r="D1790" s="299"/>
      <c r="E1790" s="284"/>
      <c r="F1790" s="284"/>
      <c r="G1790" s="284"/>
      <c r="H1790" s="284"/>
      <c r="I1790" s="346"/>
      <c r="J1790" s="346"/>
    </row>
    <row r="1791" spans="1:10" ht="30" x14ac:dyDescent="0.25">
      <c r="A1791" s="294" t="s">
        <v>798</v>
      </c>
      <c r="B1791" s="5" t="s">
        <v>799</v>
      </c>
      <c r="C1791" s="298" t="s">
        <v>14</v>
      </c>
      <c r="D1791" s="298">
        <v>3</v>
      </c>
      <c r="E1791" s="283"/>
      <c r="F1791" s="283"/>
      <c r="G1791" s="283">
        <f>D1791*E1791</f>
        <v>0</v>
      </c>
      <c r="H1791" s="283">
        <f>D1791*F1791</f>
        <v>0</v>
      </c>
      <c r="I1791" s="344"/>
      <c r="J1791" s="344"/>
    </row>
    <row r="1792" spans="1:10" x14ac:dyDescent="0.25">
      <c r="A1792" s="329"/>
      <c r="B1792" s="26" t="s">
        <v>800</v>
      </c>
      <c r="C1792" s="330"/>
      <c r="D1792" s="330"/>
      <c r="E1792" s="322"/>
      <c r="F1792" s="322"/>
      <c r="G1792" s="322"/>
      <c r="H1792" s="322"/>
      <c r="I1792" s="345"/>
      <c r="J1792" s="345"/>
    </row>
    <row r="1793" spans="1:10" x14ac:dyDescent="0.25">
      <c r="A1793" s="329"/>
      <c r="B1793" s="26" t="s">
        <v>801</v>
      </c>
      <c r="C1793" s="330"/>
      <c r="D1793" s="330"/>
      <c r="E1793" s="322"/>
      <c r="F1793" s="322"/>
      <c r="G1793" s="322"/>
      <c r="H1793" s="322"/>
      <c r="I1793" s="345"/>
      <c r="J1793" s="345"/>
    </row>
    <row r="1794" spans="1:10" x14ac:dyDescent="0.25">
      <c r="A1794" s="329"/>
      <c r="B1794" s="26" t="s">
        <v>788</v>
      </c>
      <c r="C1794" s="330"/>
      <c r="D1794" s="330"/>
      <c r="E1794" s="322"/>
      <c r="F1794" s="322"/>
      <c r="G1794" s="322"/>
      <c r="H1794" s="322"/>
      <c r="I1794" s="345"/>
      <c r="J1794" s="345"/>
    </row>
    <row r="1795" spans="1:10" x14ac:dyDescent="0.25">
      <c r="A1795" s="329"/>
      <c r="B1795" s="26" t="s">
        <v>802</v>
      </c>
      <c r="C1795" s="330"/>
      <c r="D1795" s="330"/>
      <c r="E1795" s="322"/>
      <c r="F1795" s="322"/>
      <c r="G1795" s="322"/>
      <c r="H1795" s="322"/>
      <c r="I1795" s="345"/>
      <c r="J1795" s="345"/>
    </row>
    <row r="1796" spans="1:10" x14ac:dyDescent="0.25">
      <c r="A1796" s="329"/>
      <c r="B1796" s="26" t="s">
        <v>790</v>
      </c>
      <c r="C1796" s="330"/>
      <c r="D1796" s="330"/>
      <c r="E1796" s="322"/>
      <c r="F1796" s="322"/>
      <c r="G1796" s="322"/>
      <c r="H1796" s="322"/>
      <c r="I1796" s="345"/>
      <c r="J1796" s="345"/>
    </row>
    <row r="1797" spans="1:10" ht="15.75" thickBot="1" x14ac:dyDescent="0.3">
      <c r="A1797" s="295"/>
      <c r="B1797" s="24" t="s">
        <v>461</v>
      </c>
      <c r="C1797" s="299"/>
      <c r="D1797" s="299"/>
      <c r="E1797" s="284"/>
      <c r="F1797" s="284"/>
      <c r="G1797" s="284"/>
      <c r="H1797" s="284"/>
      <c r="I1797" s="346"/>
      <c r="J1797" s="346"/>
    </row>
    <row r="1798" spans="1:10" ht="29.25" x14ac:dyDescent="0.25">
      <c r="A1798" s="294" t="s">
        <v>803</v>
      </c>
      <c r="B1798" s="5" t="s">
        <v>804</v>
      </c>
      <c r="C1798" s="432" t="s">
        <v>2781</v>
      </c>
      <c r="D1798" s="298">
        <v>550</v>
      </c>
      <c r="E1798" s="283"/>
      <c r="F1798" s="283"/>
      <c r="G1798" s="283">
        <f>D1798*E1798</f>
        <v>0</v>
      </c>
      <c r="H1798" s="283">
        <f>D1798*F1798</f>
        <v>0</v>
      </c>
      <c r="I1798" s="334"/>
      <c r="J1798" s="334"/>
    </row>
    <row r="1799" spans="1:10" ht="15.75" thickBot="1" x14ac:dyDescent="0.3">
      <c r="A1799" s="295"/>
      <c r="B1799" s="24" t="s">
        <v>805</v>
      </c>
      <c r="C1799" s="433"/>
      <c r="D1799" s="299"/>
      <c r="E1799" s="284"/>
      <c r="F1799" s="284"/>
      <c r="G1799" s="284"/>
      <c r="H1799" s="284"/>
      <c r="I1799" s="336"/>
      <c r="J1799" s="336"/>
    </row>
    <row r="1800" spans="1:10" x14ac:dyDescent="0.25">
      <c r="A1800" s="294" t="s">
        <v>806</v>
      </c>
      <c r="B1800" s="27" t="s">
        <v>807</v>
      </c>
      <c r="C1800" s="432" t="s">
        <v>2781</v>
      </c>
      <c r="D1800" s="298">
        <v>30</v>
      </c>
      <c r="E1800" s="283"/>
      <c r="F1800" s="283"/>
      <c r="G1800" s="283">
        <f>D1800*E1800</f>
        <v>0</v>
      </c>
      <c r="H1800" s="283">
        <f>D1800*F1800</f>
        <v>0</v>
      </c>
      <c r="I1800" s="334"/>
      <c r="J1800" s="334"/>
    </row>
    <row r="1801" spans="1:10" ht="15.75" thickBot="1" x14ac:dyDescent="0.3">
      <c r="A1801" s="295"/>
      <c r="B1801" s="24" t="s">
        <v>805</v>
      </c>
      <c r="C1801" s="433"/>
      <c r="D1801" s="299"/>
      <c r="E1801" s="284"/>
      <c r="F1801" s="284"/>
      <c r="G1801" s="284"/>
      <c r="H1801" s="284"/>
      <c r="I1801" s="336"/>
      <c r="J1801" s="336"/>
    </row>
    <row r="1802" spans="1:10" ht="29.25" x14ac:dyDescent="0.25">
      <c r="A1802" s="294" t="s">
        <v>808</v>
      </c>
      <c r="B1802" s="5" t="s">
        <v>809</v>
      </c>
      <c r="C1802" s="298" t="s">
        <v>14</v>
      </c>
      <c r="D1802" s="298">
        <v>8</v>
      </c>
      <c r="E1802" s="283"/>
      <c r="F1802" s="283"/>
      <c r="G1802" s="283">
        <f>D1802*E1802</f>
        <v>0</v>
      </c>
      <c r="H1802" s="283">
        <f>D1802*F1802</f>
        <v>0</v>
      </c>
      <c r="I1802" s="334"/>
      <c r="J1802" s="334"/>
    </row>
    <row r="1803" spans="1:10" x14ac:dyDescent="0.25">
      <c r="A1803" s="329"/>
      <c r="B1803" s="26" t="s">
        <v>810</v>
      </c>
      <c r="C1803" s="330"/>
      <c r="D1803" s="330"/>
      <c r="E1803" s="322"/>
      <c r="F1803" s="322"/>
      <c r="G1803" s="322"/>
      <c r="H1803" s="322"/>
      <c r="I1803" s="335"/>
      <c r="J1803" s="335"/>
    </row>
    <row r="1804" spans="1:10" ht="15.75" thickBot="1" x14ac:dyDescent="0.3">
      <c r="A1804" s="295"/>
      <c r="B1804" s="24" t="s">
        <v>805</v>
      </c>
      <c r="C1804" s="299"/>
      <c r="D1804" s="299"/>
      <c r="E1804" s="284"/>
      <c r="F1804" s="284"/>
      <c r="G1804" s="284"/>
      <c r="H1804" s="284"/>
      <c r="I1804" s="336"/>
      <c r="J1804" s="336"/>
    </row>
    <row r="1805" spans="1:10" ht="43.5" x14ac:dyDescent="0.25">
      <c r="A1805" s="294" t="s">
        <v>811</v>
      </c>
      <c r="B1805" s="5" t="s">
        <v>812</v>
      </c>
      <c r="C1805" s="298" t="s">
        <v>14</v>
      </c>
      <c r="D1805" s="298">
        <v>8</v>
      </c>
      <c r="E1805" s="283"/>
      <c r="F1805" s="283"/>
      <c r="G1805" s="283">
        <f>D1805*E1805</f>
        <v>0</v>
      </c>
      <c r="H1805" s="283">
        <f>D1805*F1805</f>
        <v>0</v>
      </c>
      <c r="I1805" s="334"/>
      <c r="J1805" s="334"/>
    </row>
    <row r="1806" spans="1:10" x14ac:dyDescent="0.25">
      <c r="A1806" s="329"/>
      <c r="B1806" s="26" t="s">
        <v>810</v>
      </c>
      <c r="C1806" s="330"/>
      <c r="D1806" s="330"/>
      <c r="E1806" s="322"/>
      <c r="F1806" s="322"/>
      <c r="G1806" s="322"/>
      <c r="H1806" s="322"/>
      <c r="I1806" s="335"/>
      <c r="J1806" s="335"/>
    </row>
    <row r="1807" spans="1:10" ht="15.75" thickBot="1" x14ac:dyDescent="0.3">
      <c r="A1807" s="295"/>
      <c r="B1807" s="24" t="s">
        <v>805</v>
      </c>
      <c r="C1807" s="299"/>
      <c r="D1807" s="299"/>
      <c r="E1807" s="284"/>
      <c r="F1807" s="284"/>
      <c r="G1807" s="284"/>
      <c r="H1807" s="284"/>
      <c r="I1807" s="336"/>
      <c r="J1807" s="336"/>
    </row>
    <row r="1808" spans="1:10" ht="29.25" x14ac:dyDescent="0.25">
      <c r="A1808" s="294" t="s">
        <v>813</v>
      </c>
      <c r="B1808" s="5" t="s">
        <v>814</v>
      </c>
      <c r="C1808" s="298" t="s">
        <v>14</v>
      </c>
      <c r="D1808" s="298">
        <v>1</v>
      </c>
      <c r="E1808" s="283"/>
      <c r="F1808" s="283"/>
      <c r="G1808" s="283">
        <f>D1808*E1808</f>
        <v>0</v>
      </c>
      <c r="H1808" s="283">
        <f>D1808*F1808</f>
        <v>0</v>
      </c>
      <c r="I1808" s="334"/>
      <c r="J1808" s="334"/>
    </row>
    <row r="1809" spans="1:10" ht="15.75" thickBot="1" x14ac:dyDescent="0.3">
      <c r="A1809" s="295"/>
      <c r="B1809" s="24" t="s">
        <v>805</v>
      </c>
      <c r="C1809" s="299"/>
      <c r="D1809" s="299"/>
      <c r="E1809" s="284"/>
      <c r="F1809" s="284"/>
      <c r="G1809" s="284"/>
      <c r="H1809" s="284"/>
      <c r="I1809" s="336"/>
      <c r="J1809" s="336"/>
    </row>
    <row r="1810" spans="1:10" ht="44.25" x14ac:dyDescent="0.25">
      <c r="A1810" s="294" t="s">
        <v>815</v>
      </c>
      <c r="B1810" s="5" t="s">
        <v>816</v>
      </c>
      <c r="C1810" s="298" t="s">
        <v>9</v>
      </c>
      <c r="D1810" s="298">
        <v>2</v>
      </c>
      <c r="E1810" s="283"/>
      <c r="F1810" s="283"/>
      <c r="G1810" s="283">
        <f>D1810*E1810</f>
        <v>0</v>
      </c>
      <c r="H1810" s="283">
        <f>D1810*F1810</f>
        <v>0</v>
      </c>
      <c r="I1810" s="334"/>
      <c r="J1810" s="334"/>
    </row>
    <row r="1811" spans="1:10" x14ac:dyDescent="0.25">
      <c r="A1811" s="329"/>
      <c r="B1811" s="38" t="s">
        <v>817</v>
      </c>
      <c r="C1811" s="330"/>
      <c r="D1811" s="330"/>
      <c r="E1811" s="322"/>
      <c r="F1811" s="322"/>
      <c r="G1811" s="322"/>
      <c r="H1811" s="322"/>
      <c r="I1811" s="335"/>
      <c r="J1811" s="335"/>
    </row>
    <row r="1812" spans="1:10" x14ac:dyDescent="0.25">
      <c r="A1812" s="329"/>
      <c r="B1812" s="38" t="s">
        <v>818</v>
      </c>
      <c r="C1812" s="330"/>
      <c r="D1812" s="330"/>
      <c r="E1812" s="322"/>
      <c r="F1812" s="322"/>
      <c r="G1812" s="322"/>
      <c r="H1812" s="322"/>
      <c r="I1812" s="335"/>
      <c r="J1812" s="335"/>
    </row>
    <row r="1813" spans="1:10" x14ac:dyDescent="0.25">
      <c r="A1813" s="329"/>
      <c r="B1813" s="38" t="s">
        <v>819</v>
      </c>
      <c r="C1813" s="330"/>
      <c r="D1813" s="330"/>
      <c r="E1813" s="322"/>
      <c r="F1813" s="322"/>
      <c r="G1813" s="322"/>
      <c r="H1813" s="322"/>
      <c r="I1813" s="335"/>
      <c r="J1813" s="335"/>
    </row>
    <row r="1814" spans="1:10" x14ac:dyDescent="0.25">
      <c r="A1814" s="329"/>
      <c r="B1814" s="38" t="s">
        <v>820</v>
      </c>
      <c r="C1814" s="330"/>
      <c r="D1814" s="330"/>
      <c r="E1814" s="322"/>
      <c r="F1814" s="322"/>
      <c r="G1814" s="322"/>
      <c r="H1814" s="322"/>
      <c r="I1814" s="335"/>
      <c r="J1814" s="335"/>
    </row>
    <row r="1815" spans="1:10" x14ac:dyDescent="0.25">
      <c r="A1815" s="329"/>
      <c r="B1815" s="38" t="s">
        <v>821</v>
      </c>
      <c r="C1815" s="330"/>
      <c r="D1815" s="330"/>
      <c r="E1815" s="322"/>
      <c r="F1815" s="322"/>
      <c r="G1815" s="322"/>
      <c r="H1815" s="322"/>
      <c r="I1815" s="335"/>
      <c r="J1815" s="335"/>
    </row>
    <row r="1816" spans="1:10" x14ac:dyDescent="0.25">
      <c r="A1816" s="329"/>
      <c r="B1816" s="38" t="s">
        <v>822</v>
      </c>
      <c r="C1816" s="330"/>
      <c r="D1816" s="330"/>
      <c r="E1816" s="322"/>
      <c r="F1816" s="322"/>
      <c r="G1816" s="322"/>
      <c r="H1816" s="322"/>
      <c r="I1816" s="335"/>
      <c r="J1816" s="335"/>
    </row>
    <row r="1817" spans="1:10" x14ac:dyDescent="0.25">
      <c r="A1817" s="329"/>
      <c r="B1817" s="27" t="s">
        <v>823</v>
      </c>
      <c r="C1817" s="330"/>
      <c r="D1817" s="330"/>
      <c r="E1817" s="322"/>
      <c r="F1817" s="322"/>
      <c r="G1817" s="322"/>
      <c r="H1817" s="322"/>
      <c r="I1817" s="335"/>
      <c r="J1817" s="335"/>
    </row>
    <row r="1818" spans="1:10" ht="15.75" thickBot="1" x14ac:dyDescent="0.3">
      <c r="A1818" s="295"/>
      <c r="B1818" s="24" t="s">
        <v>805</v>
      </c>
      <c r="C1818" s="299"/>
      <c r="D1818" s="299"/>
      <c r="E1818" s="284"/>
      <c r="F1818" s="284"/>
      <c r="G1818" s="284"/>
      <c r="H1818" s="284"/>
      <c r="I1818" s="336"/>
      <c r="J1818" s="336"/>
    </row>
    <row r="1819" spans="1:10" ht="30" x14ac:dyDescent="0.25">
      <c r="A1819" s="294" t="s">
        <v>824</v>
      </c>
      <c r="B1819" s="5" t="s">
        <v>825</v>
      </c>
      <c r="C1819" s="298" t="s">
        <v>9</v>
      </c>
      <c r="D1819" s="298">
        <v>1</v>
      </c>
      <c r="E1819" s="283"/>
      <c r="F1819" s="283"/>
      <c r="G1819" s="283">
        <f>D1819*E1819</f>
        <v>0</v>
      </c>
      <c r="H1819" s="283">
        <f>D1819*F1819</f>
        <v>0</v>
      </c>
      <c r="I1819" s="334"/>
      <c r="J1819" s="334"/>
    </row>
    <row r="1820" spans="1:10" ht="15.75" thickBot="1" x14ac:dyDescent="0.3">
      <c r="A1820" s="295"/>
      <c r="B1820" s="24" t="s">
        <v>805</v>
      </c>
      <c r="C1820" s="299"/>
      <c r="D1820" s="299"/>
      <c r="E1820" s="284"/>
      <c r="F1820" s="284"/>
      <c r="G1820" s="284"/>
      <c r="H1820" s="284"/>
      <c r="I1820" s="336"/>
      <c r="J1820" s="336"/>
    </row>
    <row r="1821" spans="1:10" x14ac:dyDescent="0.25">
      <c r="A1821" s="294" t="s">
        <v>826</v>
      </c>
      <c r="B1821" s="5" t="s">
        <v>827</v>
      </c>
      <c r="C1821" s="298" t="s">
        <v>14</v>
      </c>
      <c r="D1821" s="298">
        <v>6</v>
      </c>
      <c r="E1821" s="283"/>
      <c r="F1821" s="283"/>
      <c r="G1821" s="283">
        <f>D1821*E1821</f>
        <v>0</v>
      </c>
      <c r="H1821" s="283">
        <f>D1821*F1821</f>
        <v>0</v>
      </c>
      <c r="I1821" s="334"/>
      <c r="J1821" s="334"/>
    </row>
    <row r="1822" spans="1:10" x14ac:dyDescent="0.25">
      <c r="A1822" s="329"/>
      <c r="B1822" s="26" t="s">
        <v>828</v>
      </c>
      <c r="C1822" s="330"/>
      <c r="D1822" s="330"/>
      <c r="E1822" s="322"/>
      <c r="F1822" s="322"/>
      <c r="G1822" s="322"/>
      <c r="H1822" s="322"/>
      <c r="I1822" s="335"/>
      <c r="J1822" s="335"/>
    </row>
    <row r="1823" spans="1:10" x14ac:dyDescent="0.25">
      <c r="A1823" s="329"/>
      <c r="B1823" s="26" t="s">
        <v>829</v>
      </c>
      <c r="C1823" s="330"/>
      <c r="D1823" s="330"/>
      <c r="E1823" s="322"/>
      <c r="F1823" s="322"/>
      <c r="G1823" s="322"/>
      <c r="H1823" s="322"/>
      <c r="I1823" s="335"/>
      <c r="J1823" s="335"/>
    </row>
    <row r="1824" spans="1:10" x14ac:dyDescent="0.25">
      <c r="A1824" s="329"/>
      <c r="B1824" s="26" t="s">
        <v>830</v>
      </c>
      <c r="C1824" s="330"/>
      <c r="D1824" s="330"/>
      <c r="E1824" s="322"/>
      <c r="F1824" s="322"/>
      <c r="G1824" s="322"/>
      <c r="H1824" s="322"/>
      <c r="I1824" s="335"/>
      <c r="J1824" s="335"/>
    </row>
    <row r="1825" spans="1:10" x14ac:dyDescent="0.25">
      <c r="A1825" s="329"/>
      <c r="B1825" s="26" t="s">
        <v>831</v>
      </c>
      <c r="C1825" s="330"/>
      <c r="D1825" s="330"/>
      <c r="E1825" s="322"/>
      <c r="F1825" s="322"/>
      <c r="G1825" s="322"/>
      <c r="H1825" s="322"/>
      <c r="I1825" s="335"/>
      <c r="J1825" s="335"/>
    </row>
    <row r="1826" spans="1:10" ht="15.75" thickBot="1" x14ac:dyDescent="0.3">
      <c r="A1826" s="295"/>
      <c r="B1826" s="24" t="s">
        <v>805</v>
      </c>
      <c r="C1826" s="299"/>
      <c r="D1826" s="299"/>
      <c r="E1826" s="284"/>
      <c r="F1826" s="284"/>
      <c r="G1826" s="284"/>
      <c r="H1826" s="284"/>
      <c r="I1826" s="336"/>
      <c r="J1826" s="336"/>
    </row>
    <row r="1827" spans="1:10" ht="18" thickBot="1" x14ac:dyDescent="0.3">
      <c r="A1827" s="235" t="s">
        <v>832</v>
      </c>
      <c r="B1827" s="9" t="s">
        <v>833</v>
      </c>
      <c r="C1827" s="240" t="s">
        <v>2781</v>
      </c>
      <c r="D1827" s="230">
        <v>5</v>
      </c>
      <c r="E1827" s="161"/>
      <c r="F1827" s="161"/>
      <c r="G1827" s="161">
        <f>D1827*E1827</f>
        <v>0</v>
      </c>
      <c r="H1827" s="161">
        <f>D1827*F1827</f>
        <v>0</v>
      </c>
      <c r="I1827" s="11"/>
      <c r="J1827" s="11"/>
    </row>
    <row r="1828" spans="1:10" x14ac:dyDescent="0.25">
      <c r="A1828" s="294" t="s">
        <v>834</v>
      </c>
      <c r="B1828" s="5" t="s">
        <v>483</v>
      </c>
      <c r="C1828" s="298" t="s">
        <v>487</v>
      </c>
      <c r="D1828" s="379">
        <v>135</v>
      </c>
      <c r="E1828" s="283"/>
      <c r="F1828" s="283"/>
      <c r="G1828" s="283">
        <f>D1828*E1828</f>
        <v>0</v>
      </c>
      <c r="H1828" s="283">
        <f>D1828*F1828</f>
        <v>0</v>
      </c>
      <c r="I1828" s="334"/>
      <c r="J1828" s="334"/>
    </row>
    <row r="1829" spans="1:10" x14ac:dyDescent="0.25">
      <c r="A1829" s="329"/>
      <c r="B1829" s="27" t="s">
        <v>484</v>
      </c>
      <c r="C1829" s="330"/>
      <c r="D1829" s="392"/>
      <c r="E1829" s="322"/>
      <c r="F1829" s="322"/>
      <c r="G1829" s="322"/>
      <c r="H1829" s="322"/>
      <c r="I1829" s="335"/>
      <c r="J1829" s="335"/>
    </row>
    <row r="1830" spans="1:10" x14ac:dyDescent="0.25">
      <c r="A1830" s="329"/>
      <c r="B1830" s="27" t="s">
        <v>536</v>
      </c>
      <c r="C1830" s="330"/>
      <c r="D1830" s="392"/>
      <c r="E1830" s="322"/>
      <c r="F1830" s="322"/>
      <c r="G1830" s="322"/>
      <c r="H1830" s="322"/>
      <c r="I1830" s="335"/>
      <c r="J1830" s="335"/>
    </row>
    <row r="1831" spans="1:10" ht="15.75" thickBot="1" x14ac:dyDescent="0.3">
      <c r="A1831" s="295"/>
      <c r="B1831" s="24" t="s">
        <v>486</v>
      </c>
      <c r="C1831" s="299"/>
      <c r="D1831" s="380"/>
      <c r="E1831" s="284"/>
      <c r="F1831" s="284"/>
      <c r="G1831" s="284"/>
      <c r="H1831" s="284"/>
      <c r="I1831" s="336"/>
      <c r="J1831" s="336"/>
    </row>
    <row r="1832" spans="1:10" ht="30" x14ac:dyDescent="0.25">
      <c r="A1832" s="294" t="s">
        <v>835</v>
      </c>
      <c r="B1832" s="5" t="s">
        <v>836</v>
      </c>
      <c r="C1832" s="298" t="s">
        <v>9</v>
      </c>
      <c r="D1832" s="298">
        <v>1</v>
      </c>
      <c r="E1832" s="283"/>
      <c r="F1832" s="283"/>
      <c r="G1832" s="283">
        <f>D1832*E1832</f>
        <v>0</v>
      </c>
      <c r="H1832" s="283">
        <f>D1832*F1832</f>
        <v>0</v>
      </c>
      <c r="I1832" s="334"/>
      <c r="J1832" s="334"/>
    </row>
    <row r="1833" spans="1:10" x14ac:dyDescent="0.25">
      <c r="A1833" s="329"/>
      <c r="B1833" s="5" t="s">
        <v>837</v>
      </c>
      <c r="C1833" s="330"/>
      <c r="D1833" s="330"/>
      <c r="E1833" s="322"/>
      <c r="F1833" s="322"/>
      <c r="G1833" s="322"/>
      <c r="H1833" s="322"/>
      <c r="I1833" s="335"/>
      <c r="J1833" s="335"/>
    </row>
    <row r="1834" spans="1:10" ht="30.75" thickBot="1" x14ac:dyDescent="0.3">
      <c r="A1834" s="295"/>
      <c r="B1834" s="9" t="s">
        <v>838</v>
      </c>
      <c r="C1834" s="299"/>
      <c r="D1834" s="299"/>
      <c r="E1834" s="284"/>
      <c r="F1834" s="284"/>
      <c r="G1834" s="284"/>
      <c r="H1834" s="284"/>
      <c r="I1834" s="336"/>
      <c r="J1834" s="336"/>
    </row>
    <row r="1835" spans="1:10" x14ac:dyDescent="0.25">
      <c r="A1835" s="294" t="s">
        <v>839</v>
      </c>
      <c r="B1835" s="5" t="s">
        <v>840</v>
      </c>
      <c r="C1835" s="298" t="s">
        <v>487</v>
      </c>
      <c r="D1835" s="379">
        <v>30</v>
      </c>
      <c r="E1835" s="283"/>
      <c r="F1835" s="283"/>
      <c r="G1835" s="283">
        <f>D1835*E1835</f>
        <v>0</v>
      </c>
      <c r="H1835" s="283">
        <f>D1835*F1835</f>
        <v>0</v>
      </c>
      <c r="I1835" s="334"/>
      <c r="J1835" s="334"/>
    </row>
    <row r="1836" spans="1:10" ht="15.75" thickBot="1" x14ac:dyDescent="0.3">
      <c r="A1836" s="295"/>
      <c r="B1836" s="24" t="s">
        <v>484</v>
      </c>
      <c r="C1836" s="299"/>
      <c r="D1836" s="380"/>
      <c r="E1836" s="284"/>
      <c r="F1836" s="284"/>
      <c r="G1836" s="284"/>
      <c r="H1836" s="284"/>
      <c r="I1836" s="336"/>
      <c r="J1836" s="336"/>
    </row>
    <row r="1837" spans="1:10" x14ac:dyDescent="0.25">
      <c r="A1837" s="294" t="s">
        <v>841</v>
      </c>
      <c r="B1837" s="5" t="s">
        <v>842</v>
      </c>
      <c r="C1837" s="432" t="s">
        <v>2781</v>
      </c>
      <c r="D1837" s="298">
        <v>10</v>
      </c>
      <c r="E1837" s="283"/>
      <c r="F1837" s="283"/>
      <c r="G1837" s="283">
        <f>D1837*E1837</f>
        <v>0</v>
      </c>
      <c r="H1837" s="283">
        <f>D1837*F1837</f>
        <v>0</v>
      </c>
      <c r="I1837" s="334"/>
      <c r="J1837" s="334"/>
    </row>
    <row r="1838" spans="1:10" ht="15.75" thickBot="1" x14ac:dyDescent="0.3">
      <c r="A1838" s="295"/>
      <c r="B1838" s="24" t="s">
        <v>484</v>
      </c>
      <c r="C1838" s="433"/>
      <c r="D1838" s="299"/>
      <c r="E1838" s="284"/>
      <c r="F1838" s="284"/>
      <c r="G1838" s="284"/>
      <c r="H1838" s="284"/>
      <c r="I1838" s="336"/>
      <c r="J1838" s="336"/>
    </row>
    <row r="1839" spans="1:10" ht="32.25" x14ac:dyDescent="0.25">
      <c r="A1839" s="294" t="s">
        <v>843</v>
      </c>
      <c r="B1839" s="5" t="s">
        <v>844</v>
      </c>
      <c r="C1839" s="298" t="s">
        <v>14</v>
      </c>
      <c r="D1839" s="298">
        <v>3</v>
      </c>
      <c r="E1839" s="283"/>
      <c r="F1839" s="283"/>
      <c r="G1839" s="283">
        <f>D1839*E1839</f>
        <v>0</v>
      </c>
      <c r="H1839" s="283">
        <f>D1839*F1839</f>
        <v>0</v>
      </c>
      <c r="I1839" s="334"/>
      <c r="J1839" s="334"/>
    </row>
    <row r="1840" spans="1:10" x14ac:dyDescent="0.25">
      <c r="A1840" s="329"/>
      <c r="B1840" s="5" t="s">
        <v>845</v>
      </c>
      <c r="C1840" s="330"/>
      <c r="D1840" s="330"/>
      <c r="E1840" s="322"/>
      <c r="F1840" s="322"/>
      <c r="G1840" s="322"/>
      <c r="H1840" s="322"/>
      <c r="I1840" s="335"/>
      <c r="J1840" s="335"/>
    </row>
    <row r="1841" spans="1:10" x14ac:dyDescent="0.25">
      <c r="A1841" s="329"/>
      <c r="B1841" s="5" t="s">
        <v>846</v>
      </c>
      <c r="C1841" s="330"/>
      <c r="D1841" s="330"/>
      <c r="E1841" s="322"/>
      <c r="F1841" s="322"/>
      <c r="G1841" s="322"/>
      <c r="H1841" s="322"/>
      <c r="I1841" s="335"/>
      <c r="J1841" s="335"/>
    </row>
    <row r="1842" spans="1:10" x14ac:dyDescent="0.25">
      <c r="A1842" s="329"/>
      <c r="B1842" s="5" t="s">
        <v>625</v>
      </c>
      <c r="C1842" s="330"/>
      <c r="D1842" s="330"/>
      <c r="E1842" s="322"/>
      <c r="F1842" s="322"/>
      <c r="G1842" s="322"/>
      <c r="H1842" s="322"/>
      <c r="I1842" s="335"/>
      <c r="J1842" s="335"/>
    </row>
    <row r="1843" spans="1:10" x14ac:dyDescent="0.25">
      <c r="A1843" s="329"/>
      <c r="B1843" s="5" t="s">
        <v>626</v>
      </c>
      <c r="C1843" s="330"/>
      <c r="D1843" s="330"/>
      <c r="E1843" s="322"/>
      <c r="F1843" s="322"/>
      <c r="G1843" s="322"/>
      <c r="H1843" s="322"/>
      <c r="I1843" s="335"/>
      <c r="J1843" s="335"/>
    </row>
    <row r="1844" spans="1:10" x14ac:dyDescent="0.25">
      <c r="A1844" s="329"/>
      <c r="B1844" s="5" t="s">
        <v>627</v>
      </c>
      <c r="C1844" s="330"/>
      <c r="D1844" s="330"/>
      <c r="E1844" s="322"/>
      <c r="F1844" s="322"/>
      <c r="G1844" s="322"/>
      <c r="H1844" s="322"/>
      <c r="I1844" s="335"/>
      <c r="J1844" s="335"/>
    </row>
    <row r="1845" spans="1:10" x14ac:dyDescent="0.25">
      <c r="A1845" s="329"/>
      <c r="B1845" s="5" t="s">
        <v>628</v>
      </c>
      <c r="C1845" s="330"/>
      <c r="D1845" s="330"/>
      <c r="E1845" s="322"/>
      <c r="F1845" s="322"/>
      <c r="G1845" s="322"/>
      <c r="H1845" s="322"/>
      <c r="I1845" s="335"/>
      <c r="J1845" s="335"/>
    </row>
    <row r="1846" spans="1:10" x14ac:dyDescent="0.25">
      <c r="A1846" s="329"/>
      <c r="B1846" s="5" t="s">
        <v>633</v>
      </c>
      <c r="C1846" s="330"/>
      <c r="D1846" s="330"/>
      <c r="E1846" s="322"/>
      <c r="F1846" s="322"/>
      <c r="G1846" s="322"/>
      <c r="H1846" s="322"/>
      <c r="I1846" s="335"/>
      <c r="J1846" s="335"/>
    </row>
    <row r="1847" spans="1:10" x14ac:dyDescent="0.25">
      <c r="A1847" s="329"/>
      <c r="B1847" s="5" t="s">
        <v>629</v>
      </c>
      <c r="C1847" s="330"/>
      <c r="D1847" s="330"/>
      <c r="E1847" s="322"/>
      <c r="F1847" s="322"/>
      <c r="G1847" s="322"/>
      <c r="H1847" s="322"/>
      <c r="I1847" s="335"/>
      <c r="J1847" s="335"/>
    </row>
    <row r="1848" spans="1:10" ht="15.75" thickBot="1" x14ac:dyDescent="0.3">
      <c r="A1848" s="295"/>
      <c r="B1848" s="24" t="s">
        <v>484</v>
      </c>
      <c r="C1848" s="299"/>
      <c r="D1848" s="299"/>
      <c r="E1848" s="284"/>
      <c r="F1848" s="284"/>
      <c r="G1848" s="284"/>
      <c r="H1848" s="284"/>
      <c r="I1848" s="336"/>
      <c r="J1848" s="336"/>
    </row>
    <row r="1849" spans="1:10" ht="32.25" x14ac:dyDescent="0.25">
      <c r="A1849" s="294" t="s">
        <v>847</v>
      </c>
      <c r="B1849" s="5" t="s">
        <v>844</v>
      </c>
      <c r="C1849" s="298" t="s">
        <v>14</v>
      </c>
      <c r="D1849" s="298">
        <v>3</v>
      </c>
      <c r="E1849" s="283"/>
      <c r="F1849" s="283"/>
      <c r="G1849" s="283">
        <f>D1849*E1849</f>
        <v>0</v>
      </c>
      <c r="H1849" s="283">
        <f>D1849*F1849</f>
        <v>0</v>
      </c>
      <c r="I1849" s="334"/>
      <c r="J1849" s="334"/>
    </row>
    <row r="1850" spans="1:10" x14ac:dyDescent="0.25">
      <c r="A1850" s="329"/>
      <c r="B1850" s="5" t="s">
        <v>848</v>
      </c>
      <c r="C1850" s="330"/>
      <c r="D1850" s="330"/>
      <c r="E1850" s="322"/>
      <c r="F1850" s="322"/>
      <c r="G1850" s="322"/>
      <c r="H1850" s="322"/>
      <c r="I1850" s="335"/>
      <c r="J1850" s="335"/>
    </row>
    <row r="1851" spans="1:10" x14ac:dyDescent="0.25">
      <c r="A1851" s="329"/>
      <c r="B1851" s="5" t="s">
        <v>624</v>
      </c>
      <c r="C1851" s="330"/>
      <c r="D1851" s="330"/>
      <c r="E1851" s="322"/>
      <c r="F1851" s="322"/>
      <c r="G1851" s="322"/>
      <c r="H1851" s="322"/>
      <c r="I1851" s="335"/>
      <c r="J1851" s="335"/>
    </row>
    <row r="1852" spans="1:10" x14ac:dyDescent="0.25">
      <c r="A1852" s="329"/>
      <c r="B1852" s="5" t="s">
        <v>625</v>
      </c>
      <c r="C1852" s="330"/>
      <c r="D1852" s="330"/>
      <c r="E1852" s="322"/>
      <c r="F1852" s="322"/>
      <c r="G1852" s="322"/>
      <c r="H1852" s="322"/>
      <c r="I1852" s="335"/>
      <c r="J1852" s="335"/>
    </row>
    <row r="1853" spans="1:10" x14ac:dyDescent="0.25">
      <c r="A1853" s="329"/>
      <c r="B1853" s="5" t="s">
        <v>626</v>
      </c>
      <c r="C1853" s="330"/>
      <c r="D1853" s="330"/>
      <c r="E1853" s="322"/>
      <c r="F1853" s="322"/>
      <c r="G1853" s="322"/>
      <c r="H1853" s="322"/>
      <c r="I1853" s="335"/>
      <c r="J1853" s="335"/>
    </row>
    <row r="1854" spans="1:10" x14ac:dyDescent="0.25">
      <c r="A1854" s="329"/>
      <c r="B1854" s="5" t="s">
        <v>627</v>
      </c>
      <c r="C1854" s="330"/>
      <c r="D1854" s="330"/>
      <c r="E1854" s="322"/>
      <c r="F1854" s="322"/>
      <c r="G1854" s="322"/>
      <c r="H1854" s="322"/>
      <c r="I1854" s="335"/>
      <c r="J1854" s="335"/>
    </row>
    <row r="1855" spans="1:10" x14ac:dyDescent="0.25">
      <c r="A1855" s="329"/>
      <c r="B1855" s="5" t="s">
        <v>628</v>
      </c>
      <c r="C1855" s="330"/>
      <c r="D1855" s="330"/>
      <c r="E1855" s="322"/>
      <c r="F1855" s="322"/>
      <c r="G1855" s="322"/>
      <c r="H1855" s="322"/>
      <c r="I1855" s="335"/>
      <c r="J1855" s="335"/>
    </row>
    <row r="1856" spans="1:10" x14ac:dyDescent="0.25">
      <c r="A1856" s="329"/>
      <c r="B1856" s="5" t="s">
        <v>849</v>
      </c>
      <c r="C1856" s="330"/>
      <c r="D1856" s="330"/>
      <c r="E1856" s="322"/>
      <c r="F1856" s="322"/>
      <c r="G1856" s="322"/>
      <c r="H1856" s="322"/>
      <c r="I1856" s="335"/>
      <c r="J1856" s="335"/>
    </row>
    <row r="1857" spans="1:10" x14ac:dyDescent="0.25">
      <c r="A1857" s="329"/>
      <c r="B1857" s="5" t="s">
        <v>850</v>
      </c>
      <c r="C1857" s="330"/>
      <c r="D1857" s="330"/>
      <c r="E1857" s="322"/>
      <c r="F1857" s="322"/>
      <c r="G1857" s="322"/>
      <c r="H1857" s="322"/>
      <c r="I1857" s="335"/>
      <c r="J1857" s="335"/>
    </row>
    <row r="1858" spans="1:10" ht="15.75" thickBot="1" x14ac:dyDescent="0.3">
      <c r="A1858" s="295"/>
      <c r="B1858" s="9" t="s">
        <v>851</v>
      </c>
      <c r="C1858" s="299"/>
      <c r="D1858" s="299"/>
      <c r="E1858" s="284"/>
      <c r="F1858" s="284"/>
      <c r="G1858" s="284"/>
      <c r="H1858" s="284"/>
      <c r="I1858" s="336"/>
      <c r="J1858" s="336"/>
    </row>
    <row r="1859" spans="1:10" ht="30" x14ac:dyDescent="0.25">
      <c r="A1859" s="294" t="s">
        <v>852</v>
      </c>
      <c r="B1859" s="5" t="s">
        <v>853</v>
      </c>
      <c r="C1859" s="298" t="s">
        <v>9</v>
      </c>
      <c r="D1859" s="298">
        <v>1</v>
      </c>
      <c r="E1859" s="283"/>
      <c r="F1859" s="283"/>
      <c r="G1859" s="283">
        <f>D1859*E1859</f>
        <v>0</v>
      </c>
      <c r="H1859" s="283">
        <f>D1859*F1859</f>
        <v>0</v>
      </c>
      <c r="I1859" s="334"/>
      <c r="J1859" s="334"/>
    </row>
    <row r="1860" spans="1:10" x14ac:dyDescent="0.25">
      <c r="A1860" s="329"/>
      <c r="B1860" s="5" t="s">
        <v>854</v>
      </c>
      <c r="C1860" s="330"/>
      <c r="D1860" s="330"/>
      <c r="E1860" s="322"/>
      <c r="F1860" s="322"/>
      <c r="G1860" s="322"/>
      <c r="H1860" s="322"/>
      <c r="I1860" s="335"/>
      <c r="J1860" s="335"/>
    </row>
    <row r="1861" spans="1:10" x14ac:dyDescent="0.25">
      <c r="A1861" s="329"/>
      <c r="B1861" s="27" t="s">
        <v>508</v>
      </c>
      <c r="C1861" s="330"/>
      <c r="D1861" s="330"/>
      <c r="E1861" s="322"/>
      <c r="F1861" s="322"/>
      <c r="G1861" s="322"/>
      <c r="H1861" s="322"/>
      <c r="I1861" s="335"/>
      <c r="J1861" s="335"/>
    </row>
    <row r="1862" spans="1:10" x14ac:dyDescent="0.25">
      <c r="A1862" s="329"/>
      <c r="B1862" s="27" t="s">
        <v>509</v>
      </c>
      <c r="C1862" s="330"/>
      <c r="D1862" s="330"/>
      <c r="E1862" s="322"/>
      <c r="F1862" s="322"/>
      <c r="G1862" s="322"/>
      <c r="H1862" s="322"/>
      <c r="I1862" s="335"/>
      <c r="J1862" s="335"/>
    </row>
    <row r="1863" spans="1:10" ht="30" x14ac:dyDescent="0.25">
      <c r="A1863" s="329"/>
      <c r="B1863" s="39" t="s">
        <v>855</v>
      </c>
      <c r="C1863" s="330"/>
      <c r="D1863" s="330"/>
      <c r="E1863" s="322"/>
      <c r="F1863" s="322"/>
      <c r="G1863" s="322"/>
      <c r="H1863" s="322"/>
      <c r="I1863" s="335"/>
      <c r="J1863" s="335"/>
    </row>
    <row r="1864" spans="1:10" ht="30" x14ac:dyDescent="0.25">
      <c r="A1864" s="329"/>
      <c r="B1864" s="39" t="s">
        <v>856</v>
      </c>
      <c r="C1864" s="330"/>
      <c r="D1864" s="330"/>
      <c r="E1864" s="322"/>
      <c r="F1864" s="322"/>
      <c r="G1864" s="322"/>
      <c r="H1864" s="322"/>
      <c r="I1864" s="335"/>
      <c r="J1864" s="335"/>
    </row>
    <row r="1865" spans="1:10" x14ac:dyDescent="0.25">
      <c r="A1865" s="329"/>
      <c r="B1865" s="39" t="s">
        <v>857</v>
      </c>
      <c r="C1865" s="330"/>
      <c r="D1865" s="330"/>
      <c r="E1865" s="322"/>
      <c r="F1865" s="322"/>
      <c r="G1865" s="322"/>
      <c r="H1865" s="322"/>
      <c r="I1865" s="335"/>
      <c r="J1865" s="335"/>
    </row>
    <row r="1866" spans="1:10" x14ac:dyDescent="0.25">
      <c r="A1866" s="329"/>
      <c r="B1866" s="39" t="s">
        <v>858</v>
      </c>
      <c r="C1866" s="330"/>
      <c r="D1866" s="330"/>
      <c r="E1866" s="322"/>
      <c r="F1866" s="322"/>
      <c r="G1866" s="322"/>
      <c r="H1866" s="322"/>
      <c r="I1866" s="335"/>
      <c r="J1866" s="335"/>
    </row>
    <row r="1867" spans="1:10" x14ac:dyDescent="0.25">
      <c r="A1867" s="329"/>
      <c r="B1867" s="39" t="s">
        <v>859</v>
      </c>
      <c r="C1867" s="330"/>
      <c r="D1867" s="330"/>
      <c r="E1867" s="322"/>
      <c r="F1867" s="322"/>
      <c r="G1867" s="322"/>
      <c r="H1867" s="322"/>
      <c r="I1867" s="335"/>
      <c r="J1867" s="335"/>
    </row>
    <row r="1868" spans="1:10" x14ac:dyDescent="0.25">
      <c r="A1868" s="329"/>
      <c r="B1868" s="39" t="s">
        <v>860</v>
      </c>
      <c r="C1868" s="330"/>
      <c r="D1868" s="330"/>
      <c r="E1868" s="322"/>
      <c r="F1868" s="322"/>
      <c r="G1868" s="322"/>
      <c r="H1868" s="322"/>
      <c r="I1868" s="335"/>
      <c r="J1868" s="335"/>
    </row>
    <row r="1869" spans="1:10" x14ac:dyDescent="0.25">
      <c r="A1869" s="329"/>
      <c r="B1869" s="39" t="s">
        <v>861</v>
      </c>
      <c r="C1869" s="330"/>
      <c r="D1869" s="330"/>
      <c r="E1869" s="322"/>
      <c r="F1869" s="322"/>
      <c r="G1869" s="322"/>
      <c r="H1869" s="322"/>
      <c r="I1869" s="335"/>
      <c r="J1869" s="335"/>
    </row>
    <row r="1870" spans="1:10" ht="30.75" thickBot="1" x14ac:dyDescent="0.3">
      <c r="A1870" s="295"/>
      <c r="B1870" s="40" t="s">
        <v>862</v>
      </c>
      <c r="C1870" s="299"/>
      <c r="D1870" s="299"/>
      <c r="E1870" s="284"/>
      <c r="F1870" s="284"/>
      <c r="G1870" s="284"/>
      <c r="H1870" s="284"/>
      <c r="I1870" s="336"/>
      <c r="J1870" s="336"/>
    </row>
    <row r="1871" spans="1:10" ht="30" x14ac:dyDescent="0.25">
      <c r="A1871" s="294" t="s">
        <v>863</v>
      </c>
      <c r="B1871" s="5" t="s">
        <v>864</v>
      </c>
      <c r="C1871" s="298" t="s">
        <v>14</v>
      </c>
      <c r="D1871" s="298">
        <v>2</v>
      </c>
      <c r="E1871" s="283"/>
      <c r="F1871" s="283"/>
      <c r="G1871" s="283">
        <f>D1871*E1871</f>
        <v>0</v>
      </c>
      <c r="H1871" s="283">
        <f>D1871*F1871</f>
        <v>0</v>
      </c>
      <c r="I1871" s="334"/>
      <c r="J1871" s="334"/>
    </row>
    <row r="1872" spans="1:10" ht="15.75" thickBot="1" x14ac:dyDescent="0.3">
      <c r="A1872" s="295"/>
      <c r="B1872" s="24" t="s">
        <v>484</v>
      </c>
      <c r="C1872" s="299"/>
      <c r="D1872" s="299"/>
      <c r="E1872" s="284"/>
      <c r="F1872" s="284"/>
      <c r="G1872" s="284"/>
      <c r="H1872" s="284"/>
      <c r="I1872" s="336"/>
      <c r="J1872" s="336"/>
    </row>
    <row r="1873" spans="1:10" ht="30" x14ac:dyDescent="0.25">
      <c r="A1873" s="294" t="s">
        <v>865</v>
      </c>
      <c r="B1873" s="5" t="s">
        <v>866</v>
      </c>
      <c r="C1873" s="298" t="s">
        <v>14</v>
      </c>
      <c r="D1873" s="298">
        <v>9</v>
      </c>
      <c r="E1873" s="283"/>
      <c r="F1873" s="283"/>
      <c r="G1873" s="283">
        <f>D1873*E1873</f>
        <v>0</v>
      </c>
      <c r="H1873" s="283">
        <f>D1873*F1873</f>
        <v>0</v>
      </c>
      <c r="I1873" s="334"/>
      <c r="J1873" s="334"/>
    </row>
    <row r="1874" spans="1:10" ht="15.75" thickBot="1" x14ac:dyDescent="0.3">
      <c r="A1874" s="295"/>
      <c r="B1874" s="24" t="s">
        <v>484</v>
      </c>
      <c r="C1874" s="299"/>
      <c r="D1874" s="299"/>
      <c r="E1874" s="284"/>
      <c r="F1874" s="284"/>
      <c r="G1874" s="284"/>
      <c r="H1874" s="284"/>
      <c r="I1874" s="336"/>
      <c r="J1874" s="336"/>
    </row>
    <row r="1875" spans="1:10" ht="30" x14ac:dyDescent="0.25">
      <c r="A1875" s="294" t="s">
        <v>867</v>
      </c>
      <c r="B1875" s="5" t="s">
        <v>868</v>
      </c>
      <c r="C1875" s="298" t="s">
        <v>9</v>
      </c>
      <c r="D1875" s="298">
        <v>1</v>
      </c>
      <c r="E1875" s="283"/>
      <c r="F1875" s="283"/>
      <c r="G1875" s="283">
        <f>D1875*E1875</f>
        <v>0</v>
      </c>
      <c r="H1875" s="283">
        <f>D1875*F1875</f>
        <v>0</v>
      </c>
      <c r="I1875" s="334"/>
      <c r="J1875" s="334"/>
    </row>
    <row r="1876" spans="1:10" x14ac:dyDescent="0.25">
      <c r="A1876" s="329"/>
      <c r="B1876" s="27" t="s">
        <v>509</v>
      </c>
      <c r="C1876" s="330"/>
      <c r="D1876" s="330"/>
      <c r="E1876" s="322"/>
      <c r="F1876" s="322"/>
      <c r="G1876" s="322"/>
      <c r="H1876" s="322"/>
      <c r="I1876" s="335"/>
      <c r="J1876" s="335"/>
    </row>
    <row r="1877" spans="1:10" ht="30" x14ac:dyDescent="0.25">
      <c r="A1877" s="329"/>
      <c r="B1877" s="39" t="s">
        <v>869</v>
      </c>
      <c r="C1877" s="330"/>
      <c r="D1877" s="330"/>
      <c r="E1877" s="322"/>
      <c r="F1877" s="322"/>
      <c r="G1877" s="322"/>
      <c r="H1877" s="322"/>
      <c r="I1877" s="335"/>
      <c r="J1877" s="335"/>
    </row>
    <row r="1878" spans="1:10" ht="30" x14ac:dyDescent="0.25">
      <c r="A1878" s="329"/>
      <c r="B1878" s="39" t="s">
        <v>870</v>
      </c>
      <c r="C1878" s="330"/>
      <c r="D1878" s="330"/>
      <c r="E1878" s="322"/>
      <c r="F1878" s="322"/>
      <c r="G1878" s="322"/>
      <c r="H1878" s="322"/>
      <c r="I1878" s="335"/>
      <c r="J1878" s="335"/>
    </row>
    <row r="1879" spans="1:10" x14ac:dyDescent="0.25">
      <c r="A1879" s="329"/>
      <c r="B1879" s="39" t="s">
        <v>871</v>
      </c>
      <c r="C1879" s="330"/>
      <c r="D1879" s="330"/>
      <c r="E1879" s="322"/>
      <c r="F1879" s="322"/>
      <c r="G1879" s="322"/>
      <c r="H1879" s="322"/>
      <c r="I1879" s="335"/>
      <c r="J1879" s="335"/>
    </row>
    <row r="1880" spans="1:10" ht="30" x14ac:dyDescent="0.25">
      <c r="A1880" s="329"/>
      <c r="B1880" s="39" t="s">
        <v>872</v>
      </c>
      <c r="C1880" s="330"/>
      <c r="D1880" s="330"/>
      <c r="E1880" s="322"/>
      <c r="F1880" s="322"/>
      <c r="G1880" s="322"/>
      <c r="H1880" s="322"/>
      <c r="I1880" s="335"/>
      <c r="J1880" s="335"/>
    </row>
    <row r="1881" spans="1:10" ht="15.75" thickBot="1" x14ac:dyDescent="0.3">
      <c r="A1881" s="295"/>
      <c r="B1881" s="40" t="s">
        <v>873</v>
      </c>
      <c r="C1881" s="299"/>
      <c r="D1881" s="299"/>
      <c r="E1881" s="284"/>
      <c r="F1881" s="284"/>
      <c r="G1881" s="284"/>
      <c r="H1881" s="284"/>
      <c r="I1881" s="336"/>
      <c r="J1881" s="336"/>
    </row>
    <row r="1882" spans="1:10" ht="16.5" thickBot="1" x14ac:dyDescent="0.3">
      <c r="A1882" s="309" t="s">
        <v>874</v>
      </c>
      <c r="B1882" s="310"/>
      <c r="C1882" s="310"/>
      <c r="D1882" s="310"/>
      <c r="E1882" s="311"/>
      <c r="F1882" s="288">
        <f>SUM(G1746:G1881)</f>
        <v>0</v>
      </c>
      <c r="G1882" s="289"/>
      <c r="H1882" s="290"/>
      <c r="I1882" s="6"/>
      <c r="J1882" s="6"/>
    </row>
    <row r="1883" spans="1:10" ht="15.75" customHeight="1" x14ac:dyDescent="0.25">
      <c r="A1883" s="319" t="s">
        <v>875</v>
      </c>
      <c r="B1883" s="320"/>
      <c r="C1883" s="320"/>
      <c r="D1883" s="320"/>
      <c r="E1883" s="321"/>
      <c r="F1883" s="316">
        <f>F1885-F1882</f>
        <v>0</v>
      </c>
      <c r="G1883" s="317"/>
      <c r="H1883" s="318"/>
      <c r="I1883" s="388"/>
      <c r="J1883" s="389"/>
    </row>
    <row r="1884" spans="1:10" ht="15.75" thickBot="1" x14ac:dyDescent="0.3">
      <c r="A1884" s="354"/>
      <c r="B1884" s="355"/>
      <c r="C1884" s="355"/>
      <c r="D1884" s="355"/>
      <c r="E1884" s="356"/>
      <c r="F1884" s="325"/>
      <c r="G1884" s="326"/>
      <c r="H1884" s="327"/>
      <c r="I1884" s="388"/>
      <c r="J1884" s="389"/>
    </row>
    <row r="1885" spans="1:10" ht="15.75" customHeight="1" x14ac:dyDescent="0.25">
      <c r="A1885" s="319" t="s">
        <v>876</v>
      </c>
      <c r="B1885" s="320"/>
      <c r="C1885" s="320"/>
      <c r="D1885" s="320"/>
      <c r="E1885" s="321"/>
      <c r="F1885" s="316">
        <f>SUM(H1746:H1881)</f>
        <v>0</v>
      </c>
      <c r="G1885" s="317"/>
      <c r="H1885" s="318"/>
      <c r="I1885" s="388"/>
      <c r="J1885" s="389"/>
    </row>
    <row r="1886" spans="1:10" ht="15.75" thickBot="1" x14ac:dyDescent="0.3">
      <c r="A1886" s="354"/>
      <c r="B1886" s="355"/>
      <c r="C1886" s="355"/>
      <c r="D1886" s="355"/>
      <c r="E1886" s="356"/>
      <c r="F1886" s="325"/>
      <c r="G1886" s="326"/>
      <c r="H1886" s="327"/>
      <c r="I1886" s="388"/>
      <c r="J1886" s="389"/>
    </row>
    <row r="1887" spans="1:10" x14ac:dyDescent="0.25">
      <c r="A1887" s="20"/>
      <c r="B1887"/>
    </row>
    <row r="1888" spans="1:10" x14ac:dyDescent="0.25">
      <c r="B1888"/>
    </row>
    <row r="1889" spans="1:10" ht="18" x14ac:dyDescent="0.25">
      <c r="A1889" s="47" t="s">
        <v>877</v>
      </c>
      <c r="B1889"/>
    </row>
    <row r="1890" spans="1:10" ht="15.75" thickBot="1" x14ac:dyDescent="0.3">
      <c r="A1890" s="21"/>
      <c r="B1890"/>
    </row>
    <row r="1891" spans="1:10" ht="15.75" thickBot="1" x14ac:dyDescent="0.3">
      <c r="A1891" s="308"/>
      <c r="B1891" s="308"/>
      <c r="C1891" s="234"/>
      <c r="D1891" s="30"/>
      <c r="E1891" s="285" t="s">
        <v>0</v>
      </c>
      <c r="F1891" s="286"/>
      <c r="G1891" s="286"/>
      <c r="H1891" s="286"/>
      <c r="I1891" s="286"/>
      <c r="J1891" s="287"/>
    </row>
    <row r="1892" spans="1:10" ht="36" x14ac:dyDescent="0.25">
      <c r="A1892" s="294" t="s">
        <v>1</v>
      </c>
      <c r="B1892" s="300" t="s">
        <v>715</v>
      </c>
      <c r="C1892" s="300" t="s">
        <v>3</v>
      </c>
      <c r="D1892" s="300" t="s">
        <v>4480</v>
      </c>
      <c r="E1892" s="2" t="s">
        <v>4</v>
      </c>
      <c r="F1892" s="2" t="s">
        <v>4</v>
      </c>
      <c r="G1892" s="300" t="s">
        <v>4483</v>
      </c>
      <c r="H1892" s="300" t="s">
        <v>4484</v>
      </c>
      <c r="I1892" s="3" t="s">
        <v>5</v>
      </c>
      <c r="J1892" s="3" t="s">
        <v>7</v>
      </c>
    </row>
    <row r="1893" spans="1:10" ht="60.75" thickBot="1" x14ac:dyDescent="0.3">
      <c r="A1893" s="295"/>
      <c r="B1893" s="301"/>
      <c r="C1893" s="301"/>
      <c r="D1893" s="301"/>
      <c r="E1893" s="30" t="s">
        <v>4482</v>
      </c>
      <c r="F1893" s="30" t="s">
        <v>4481</v>
      </c>
      <c r="G1893" s="301"/>
      <c r="H1893" s="301"/>
      <c r="I1893" s="4" t="s">
        <v>6</v>
      </c>
      <c r="J1893" s="4" t="s">
        <v>6</v>
      </c>
    </row>
    <row r="1894" spans="1:10" ht="30" x14ac:dyDescent="0.25">
      <c r="A1894" s="294" t="s">
        <v>878</v>
      </c>
      <c r="B1894" s="5" t="s">
        <v>759</v>
      </c>
      <c r="C1894" s="298" t="s">
        <v>14</v>
      </c>
      <c r="D1894" s="298">
        <v>1</v>
      </c>
      <c r="E1894" s="283"/>
      <c r="F1894" s="283"/>
      <c r="G1894" s="283">
        <f>D1894*E1894</f>
        <v>0</v>
      </c>
      <c r="H1894" s="283">
        <f>D1894*F1894</f>
        <v>0</v>
      </c>
      <c r="I1894" s="344"/>
      <c r="J1894" s="344"/>
    </row>
    <row r="1895" spans="1:10" x14ac:dyDescent="0.25">
      <c r="A1895" s="329"/>
      <c r="B1895" s="5" t="s">
        <v>760</v>
      </c>
      <c r="C1895" s="330"/>
      <c r="D1895" s="330"/>
      <c r="E1895" s="322"/>
      <c r="F1895" s="322"/>
      <c r="G1895" s="322"/>
      <c r="H1895" s="322"/>
      <c r="I1895" s="345"/>
      <c r="J1895" s="345"/>
    </row>
    <row r="1896" spans="1:10" x14ac:dyDescent="0.25">
      <c r="A1896" s="329"/>
      <c r="B1896" s="26" t="s">
        <v>421</v>
      </c>
      <c r="C1896" s="330"/>
      <c r="D1896" s="330"/>
      <c r="E1896" s="322"/>
      <c r="F1896" s="322"/>
      <c r="G1896" s="322"/>
      <c r="H1896" s="322"/>
      <c r="I1896" s="345"/>
      <c r="J1896" s="345"/>
    </row>
    <row r="1897" spans="1:10" x14ac:dyDescent="0.25">
      <c r="A1897" s="329"/>
      <c r="B1897" s="26" t="s">
        <v>761</v>
      </c>
      <c r="C1897" s="330"/>
      <c r="D1897" s="330"/>
      <c r="E1897" s="322"/>
      <c r="F1897" s="322"/>
      <c r="G1897" s="322"/>
      <c r="H1897" s="322"/>
      <c r="I1897" s="345"/>
      <c r="J1897" s="345"/>
    </row>
    <row r="1898" spans="1:10" x14ac:dyDescent="0.25">
      <c r="A1898" s="329"/>
      <c r="B1898" s="26" t="s">
        <v>762</v>
      </c>
      <c r="C1898" s="330"/>
      <c r="D1898" s="330"/>
      <c r="E1898" s="322"/>
      <c r="F1898" s="322"/>
      <c r="G1898" s="322"/>
      <c r="H1898" s="322"/>
      <c r="I1898" s="345"/>
      <c r="J1898" s="345"/>
    </row>
    <row r="1899" spans="1:10" x14ac:dyDescent="0.25">
      <c r="A1899" s="329"/>
      <c r="B1899" s="26" t="s">
        <v>763</v>
      </c>
      <c r="C1899" s="330"/>
      <c r="D1899" s="330"/>
      <c r="E1899" s="322"/>
      <c r="F1899" s="322"/>
      <c r="G1899" s="322"/>
      <c r="H1899" s="322"/>
      <c r="I1899" s="345"/>
      <c r="J1899" s="345"/>
    </row>
    <row r="1900" spans="1:10" x14ac:dyDescent="0.25">
      <c r="A1900" s="329"/>
      <c r="B1900" s="26" t="s">
        <v>764</v>
      </c>
      <c r="C1900" s="330"/>
      <c r="D1900" s="330"/>
      <c r="E1900" s="322"/>
      <c r="F1900" s="322"/>
      <c r="G1900" s="322"/>
      <c r="H1900" s="322"/>
      <c r="I1900" s="345"/>
      <c r="J1900" s="345"/>
    </row>
    <row r="1901" spans="1:10" x14ac:dyDescent="0.25">
      <c r="A1901" s="329"/>
      <c r="B1901" s="26" t="s">
        <v>765</v>
      </c>
      <c r="C1901" s="330"/>
      <c r="D1901" s="330"/>
      <c r="E1901" s="322"/>
      <c r="F1901" s="322"/>
      <c r="G1901" s="322"/>
      <c r="H1901" s="322"/>
      <c r="I1901" s="345"/>
      <c r="J1901" s="345"/>
    </row>
    <row r="1902" spans="1:10" x14ac:dyDescent="0.25">
      <c r="A1902" s="329"/>
      <c r="B1902" s="26" t="s">
        <v>766</v>
      </c>
      <c r="C1902" s="330"/>
      <c r="D1902" s="330"/>
      <c r="E1902" s="322"/>
      <c r="F1902" s="322"/>
      <c r="G1902" s="322"/>
      <c r="H1902" s="322"/>
      <c r="I1902" s="345"/>
      <c r="J1902" s="345"/>
    </row>
    <row r="1903" spans="1:10" x14ac:dyDescent="0.25">
      <c r="A1903" s="329"/>
      <c r="B1903" s="26" t="s">
        <v>767</v>
      </c>
      <c r="C1903" s="330"/>
      <c r="D1903" s="330"/>
      <c r="E1903" s="322"/>
      <c r="F1903" s="322"/>
      <c r="G1903" s="322"/>
      <c r="H1903" s="322"/>
      <c r="I1903" s="345"/>
      <c r="J1903" s="345"/>
    </row>
    <row r="1904" spans="1:10" ht="15.75" thickBot="1" x14ac:dyDescent="0.3">
      <c r="A1904" s="295"/>
      <c r="B1904" s="24" t="s">
        <v>461</v>
      </c>
      <c r="C1904" s="299"/>
      <c r="D1904" s="299"/>
      <c r="E1904" s="284"/>
      <c r="F1904" s="284"/>
      <c r="G1904" s="284"/>
      <c r="H1904" s="284"/>
      <c r="I1904" s="346"/>
      <c r="J1904" s="346"/>
    </row>
    <row r="1905" spans="1:10" ht="30" x14ac:dyDescent="0.25">
      <c r="A1905" s="294" t="s">
        <v>879</v>
      </c>
      <c r="B1905" s="5" t="s">
        <v>769</v>
      </c>
      <c r="C1905" s="298" t="s">
        <v>14</v>
      </c>
      <c r="D1905" s="298">
        <v>1</v>
      </c>
      <c r="E1905" s="283"/>
      <c r="F1905" s="283"/>
      <c r="G1905" s="283">
        <f>D1905*E1905</f>
        <v>0</v>
      </c>
      <c r="H1905" s="283">
        <f>D1905*F1905</f>
        <v>0</v>
      </c>
      <c r="I1905" s="344"/>
      <c r="J1905" s="344"/>
    </row>
    <row r="1906" spans="1:10" x14ac:dyDescent="0.25">
      <c r="A1906" s="329"/>
      <c r="B1906" s="26" t="s">
        <v>770</v>
      </c>
      <c r="C1906" s="330"/>
      <c r="D1906" s="330"/>
      <c r="E1906" s="322"/>
      <c r="F1906" s="322"/>
      <c r="G1906" s="322"/>
      <c r="H1906" s="322"/>
      <c r="I1906" s="345"/>
      <c r="J1906" s="345"/>
    </row>
    <row r="1907" spans="1:10" x14ac:dyDescent="0.25">
      <c r="A1907" s="329"/>
      <c r="B1907" s="26" t="s">
        <v>421</v>
      </c>
      <c r="C1907" s="330"/>
      <c r="D1907" s="330"/>
      <c r="E1907" s="322"/>
      <c r="F1907" s="322"/>
      <c r="G1907" s="322"/>
      <c r="H1907" s="322"/>
      <c r="I1907" s="345"/>
      <c r="J1907" s="345"/>
    </row>
    <row r="1908" spans="1:10" ht="17.25" x14ac:dyDescent="0.25">
      <c r="A1908" s="329"/>
      <c r="B1908" s="26" t="s">
        <v>771</v>
      </c>
      <c r="C1908" s="330"/>
      <c r="D1908" s="330"/>
      <c r="E1908" s="322"/>
      <c r="F1908" s="322"/>
      <c r="G1908" s="322"/>
      <c r="H1908" s="322"/>
      <c r="I1908" s="345"/>
      <c r="J1908" s="345"/>
    </row>
    <row r="1909" spans="1:10" x14ac:dyDescent="0.25">
      <c r="A1909" s="329"/>
      <c r="B1909" s="26" t="s">
        <v>772</v>
      </c>
      <c r="C1909" s="330"/>
      <c r="D1909" s="330"/>
      <c r="E1909" s="322"/>
      <c r="F1909" s="322"/>
      <c r="G1909" s="322"/>
      <c r="H1909" s="322"/>
      <c r="I1909" s="345"/>
      <c r="J1909" s="345"/>
    </row>
    <row r="1910" spans="1:10" x14ac:dyDescent="0.25">
      <c r="A1910" s="329"/>
      <c r="B1910" s="26" t="s">
        <v>773</v>
      </c>
      <c r="C1910" s="330"/>
      <c r="D1910" s="330"/>
      <c r="E1910" s="322"/>
      <c r="F1910" s="322"/>
      <c r="G1910" s="322"/>
      <c r="H1910" s="322"/>
      <c r="I1910" s="345"/>
      <c r="J1910" s="345"/>
    </row>
    <row r="1911" spans="1:10" x14ac:dyDescent="0.25">
      <c r="A1911" s="329"/>
      <c r="B1911" s="26" t="s">
        <v>774</v>
      </c>
      <c r="C1911" s="330"/>
      <c r="D1911" s="330"/>
      <c r="E1911" s="322"/>
      <c r="F1911" s="322"/>
      <c r="G1911" s="322"/>
      <c r="H1911" s="322"/>
      <c r="I1911" s="345"/>
      <c r="J1911" s="345"/>
    </row>
    <row r="1912" spans="1:10" x14ac:dyDescent="0.25">
      <c r="A1912" s="329"/>
      <c r="B1912" s="26" t="s">
        <v>775</v>
      </c>
      <c r="C1912" s="330"/>
      <c r="D1912" s="330"/>
      <c r="E1912" s="322"/>
      <c r="F1912" s="322"/>
      <c r="G1912" s="322"/>
      <c r="H1912" s="322"/>
      <c r="I1912" s="345"/>
      <c r="J1912" s="345"/>
    </row>
    <row r="1913" spans="1:10" x14ac:dyDescent="0.25">
      <c r="A1913" s="329"/>
      <c r="B1913" s="26" t="s">
        <v>776</v>
      </c>
      <c r="C1913" s="330"/>
      <c r="D1913" s="330"/>
      <c r="E1913" s="322"/>
      <c r="F1913" s="322"/>
      <c r="G1913" s="322"/>
      <c r="H1913" s="322"/>
      <c r="I1913" s="345"/>
      <c r="J1913" s="345"/>
    </row>
    <row r="1914" spans="1:10" ht="15.75" thickBot="1" x14ac:dyDescent="0.3">
      <c r="A1914" s="295"/>
      <c r="B1914" s="24" t="s">
        <v>478</v>
      </c>
      <c r="C1914" s="299"/>
      <c r="D1914" s="299"/>
      <c r="E1914" s="284"/>
      <c r="F1914" s="284"/>
      <c r="G1914" s="284"/>
      <c r="H1914" s="284"/>
      <c r="I1914" s="346"/>
      <c r="J1914" s="346"/>
    </row>
    <row r="1915" spans="1:10" ht="30" x14ac:dyDescent="0.25">
      <c r="A1915" s="294" t="s">
        <v>880</v>
      </c>
      <c r="B1915" s="5" t="s">
        <v>778</v>
      </c>
      <c r="C1915" s="298" t="s">
        <v>14</v>
      </c>
      <c r="D1915" s="298">
        <v>1</v>
      </c>
      <c r="E1915" s="283"/>
      <c r="F1915" s="283"/>
      <c r="G1915" s="283">
        <f>D1915*E1915</f>
        <v>0</v>
      </c>
      <c r="H1915" s="283">
        <f>D1915*F1915</f>
        <v>0</v>
      </c>
      <c r="I1915" s="344"/>
      <c r="J1915" s="344"/>
    </row>
    <row r="1916" spans="1:10" x14ac:dyDescent="0.25">
      <c r="A1916" s="329"/>
      <c r="B1916" s="26" t="s">
        <v>779</v>
      </c>
      <c r="C1916" s="330"/>
      <c r="D1916" s="330"/>
      <c r="E1916" s="322"/>
      <c r="F1916" s="322"/>
      <c r="G1916" s="322"/>
      <c r="H1916" s="322"/>
      <c r="I1916" s="345"/>
      <c r="J1916" s="345"/>
    </row>
    <row r="1917" spans="1:10" x14ac:dyDescent="0.25">
      <c r="A1917" s="329"/>
      <c r="B1917" s="26" t="s">
        <v>421</v>
      </c>
      <c r="C1917" s="330"/>
      <c r="D1917" s="330"/>
      <c r="E1917" s="322"/>
      <c r="F1917" s="322"/>
      <c r="G1917" s="322"/>
      <c r="H1917" s="322"/>
      <c r="I1917" s="345"/>
      <c r="J1917" s="345"/>
    </row>
    <row r="1918" spans="1:10" ht="17.25" x14ac:dyDescent="0.25">
      <c r="A1918" s="329"/>
      <c r="B1918" s="26" t="s">
        <v>771</v>
      </c>
      <c r="C1918" s="330"/>
      <c r="D1918" s="330"/>
      <c r="E1918" s="322"/>
      <c r="F1918" s="322"/>
      <c r="G1918" s="322"/>
      <c r="H1918" s="322"/>
      <c r="I1918" s="345"/>
      <c r="J1918" s="345"/>
    </row>
    <row r="1919" spans="1:10" x14ac:dyDescent="0.25">
      <c r="A1919" s="329"/>
      <c r="B1919" s="26" t="s">
        <v>780</v>
      </c>
      <c r="C1919" s="330"/>
      <c r="D1919" s="330"/>
      <c r="E1919" s="322"/>
      <c r="F1919" s="322"/>
      <c r="G1919" s="322"/>
      <c r="H1919" s="322"/>
      <c r="I1919" s="345"/>
      <c r="J1919" s="345"/>
    </row>
    <row r="1920" spans="1:10" x14ac:dyDescent="0.25">
      <c r="A1920" s="329"/>
      <c r="B1920" s="26" t="s">
        <v>781</v>
      </c>
      <c r="C1920" s="330"/>
      <c r="D1920" s="330"/>
      <c r="E1920" s="322"/>
      <c r="F1920" s="322"/>
      <c r="G1920" s="322"/>
      <c r="H1920" s="322"/>
      <c r="I1920" s="345"/>
      <c r="J1920" s="345"/>
    </row>
    <row r="1921" spans="1:10" x14ac:dyDescent="0.25">
      <c r="A1921" s="329"/>
      <c r="B1921" s="26" t="s">
        <v>782</v>
      </c>
      <c r="C1921" s="330"/>
      <c r="D1921" s="330"/>
      <c r="E1921" s="322"/>
      <c r="F1921" s="322"/>
      <c r="G1921" s="322"/>
      <c r="H1921" s="322"/>
      <c r="I1921" s="345"/>
      <c r="J1921" s="345"/>
    </row>
    <row r="1922" spans="1:10" x14ac:dyDescent="0.25">
      <c r="A1922" s="329"/>
      <c r="B1922" s="26" t="s">
        <v>783</v>
      </c>
      <c r="C1922" s="330"/>
      <c r="D1922" s="330"/>
      <c r="E1922" s="322"/>
      <c r="F1922" s="322"/>
      <c r="G1922" s="322"/>
      <c r="H1922" s="322"/>
      <c r="I1922" s="345"/>
      <c r="J1922" s="345"/>
    </row>
    <row r="1923" spans="1:10" x14ac:dyDescent="0.25">
      <c r="A1923" s="329"/>
      <c r="B1923" s="26" t="s">
        <v>776</v>
      </c>
      <c r="C1923" s="330"/>
      <c r="D1923" s="330"/>
      <c r="E1923" s="322"/>
      <c r="F1923" s="322"/>
      <c r="G1923" s="322"/>
      <c r="H1923" s="322"/>
      <c r="I1923" s="345"/>
      <c r="J1923" s="345"/>
    </row>
    <row r="1924" spans="1:10" ht="15.75" thickBot="1" x14ac:dyDescent="0.3">
      <c r="A1924" s="295"/>
      <c r="B1924" s="24" t="s">
        <v>478</v>
      </c>
      <c r="C1924" s="299"/>
      <c r="D1924" s="299"/>
      <c r="E1924" s="284"/>
      <c r="F1924" s="284"/>
      <c r="G1924" s="284"/>
      <c r="H1924" s="284"/>
      <c r="I1924" s="346"/>
      <c r="J1924" s="346"/>
    </row>
    <row r="1925" spans="1:10" ht="30" x14ac:dyDescent="0.25">
      <c r="A1925" s="294" t="s">
        <v>881</v>
      </c>
      <c r="B1925" s="5" t="s">
        <v>785</v>
      </c>
      <c r="C1925" s="298" t="s">
        <v>14</v>
      </c>
      <c r="D1925" s="298">
        <v>1</v>
      </c>
      <c r="E1925" s="283"/>
      <c r="F1925" s="283"/>
      <c r="G1925" s="283">
        <f>D1925*E1925</f>
        <v>0</v>
      </c>
      <c r="H1925" s="283">
        <f>D1925*F1925</f>
        <v>0</v>
      </c>
      <c r="I1925" s="344"/>
      <c r="J1925" s="344"/>
    </row>
    <row r="1926" spans="1:10" x14ac:dyDescent="0.25">
      <c r="A1926" s="329"/>
      <c r="B1926" s="26" t="s">
        <v>786</v>
      </c>
      <c r="C1926" s="330"/>
      <c r="D1926" s="330"/>
      <c r="E1926" s="322"/>
      <c r="F1926" s="322"/>
      <c r="G1926" s="322"/>
      <c r="H1926" s="322"/>
      <c r="I1926" s="345"/>
      <c r="J1926" s="345"/>
    </row>
    <row r="1927" spans="1:10" x14ac:dyDescent="0.25">
      <c r="A1927" s="329"/>
      <c r="B1927" s="26" t="s">
        <v>787</v>
      </c>
      <c r="C1927" s="330"/>
      <c r="D1927" s="330"/>
      <c r="E1927" s="322"/>
      <c r="F1927" s="322"/>
      <c r="G1927" s="322"/>
      <c r="H1927" s="322"/>
      <c r="I1927" s="345"/>
      <c r="J1927" s="345"/>
    </row>
    <row r="1928" spans="1:10" x14ac:dyDescent="0.25">
      <c r="A1928" s="329"/>
      <c r="B1928" s="26" t="s">
        <v>788</v>
      </c>
      <c r="C1928" s="330"/>
      <c r="D1928" s="330"/>
      <c r="E1928" s="322"/>
      <c r="F1928" s="322"/>
      <c r="G1928" s="322"/>
      <c r="H1928" s="322"/>
      <c r="I1928" s="345"/>
      <c r="J1928" s="345"/>
    </row>
    <row r="1929" spans="1:10" x14ac:dyDescent="0.25">
      <c r="A1929" s="329"/>
      <c r="B1929" s="26" t="s">
        <v>789</v>
      </c>
      <c r="C1929" s="330"/>
      <c r="D1929" s="330"/>
      <c r="E1929" s="322"/>
      <c r="F1929" s="322"/>
      <c r="G1929" s="322"/>
      <c r="H1929" s="322"/>
      <c r="I1929" s="345"/>
      <c r="J1929" s="345"/>
    </row>
    <row r="1930" spans="1:10" x14ac:dyDescent="0.25">
      <c r="A1930" s="329"/>
      <c r="B1930" s="26" t="s">
        <v>790</v>
      </c>
      <c r="C1930" s="330"/>
      <c r="D1930" s="330"/>
      <c r="E1930" s="322"/>
      <c r="F1930" s="322"/>
      <c r="G1930" s="322"/>
      <c r="H1930" s="322"/>
      <c r="I1930" s="345"/>
      <c r="J1930" s="345"/>
    </row>
    <row r="1931" spans="1:10" ht="15.75" thickBot="1" x14ac:dyDescent="0.3">
      <c r="A1931" s="295"/>
      <c r="B1931" s="24" t="s">
        <v>461</v>
      </c>
      <c r="C1931" s="299"/>
      <c r="D1931" s="299"/>
      <c r="E1931" s="284"/>
      <c r="F1931" s="284"/>
      <c r="G1931" s="284"/>
      <c r="H1931" s="284"/>
      <c r="I1931" s="346"/>
      <c r="J1931" s="346"/>
    </row>
    <row r="1932" spans="1:10" ht="30" x14ac:dyDescent="0.25">
      <c r="A1932" s="294" t="s">
        <v>882</v>
      </c>
      <c r="B1932" s="5" t="s">
        <v>792</v>
      </c>
      <c r="C1932" s="298" t="s">
        <v>14</v>
      </c>
      <c r="D1932" s="298">
        <v>1</v>
      </c>
      <c r="E1932" s="283"/>
      <c r="F1932" s="283"/>
      <c r="G1932" s="283">
        <f>D1932*E1932</f>
        <v>0</v>
      </c>
      <c r="H1932" s="283">
        <f>D1932*F1932</f>
        <v>0</v>
      </c>
      <c r="I1932" s="344"/>
      <c r="J1932" s="344"/>
    </row>
    <row r="1933" spans="1:10" x14ac:dyDescent="0.25">
      <c r="A1933" s="329"/>
      <c r="B1933" s="26" t="s">
        <v>793</v>
      </c>
      <c r="C1933" s="330"/>
      <c r="D1933" s="330"/>
      <c r="E1933" s="322"/>
      <c r="F1933" s="322"/>
      <c r="G1933" s="322"/>
      <c r="H1933" s="322"/>
      <c r="I1933" s="345"/>
      <c r="J1933" s="345"/>
    </row>
    <row r="1934" spans="1:10" x14ac:dyDescent="0.25">
      <c r="A1934" s="329"/>
      <c r="B1934" s="26" t="s">
        <v>794</v>
      </c>
      <c r="C1934" s="330"/>
      <c r="D1934" s="330"/>
      <c r="E1934" s="322"/>
      <c r="F1934" s="322"/>
      <c r="G1934" s="322"/>
      <c r="H1934" s="322"/>
      <c r="I1934" s="345"/>
      <c r="J1934" s="345"/>
    </row>
    <row r="1935" spans="1:10" x14ac:dyDescent="0.25">
      <c r="A1935" s="329"/>
      <c r="B1935" s="26" t="s">
        <v>795</v>
      </c>
      <c r="C1935" s="330"/>
      <c r="D1935" s="330"/>
      <c r="E1935" s="322"/>
      <c r="F1935" s="322"/>
      <c r="G1935" s="322"/>
      <c r="H1935" s="322"/>
      <c r="I1935" s="345"/>
      <c r="J1935" s="345"/>
    </row>
    <row r="1936" spans="1:10" x14ac:dyDescent="0.25">
      <c r="A1936" s="329"/>
      <c r="B1936" s="26" t="s">
        <v>796</v>
      </c>
      <c r="C1936" s="330"/>
      <c r="D1936" s="330"/>
      <c r="E1936" s="322"/>
      <c r="F1936" s="322"/>
      <c r="G1936" s="322"/>
      <c r="H1936" s="322"/>
      <c r="I1936" s="345"/>
      <c r="J1936" s="345"/>
    </row>
    <row r="1937" spans="1:10" x14ac:dyDescent="0.25">
      <c r="A1937" s="329"/>
      <c r="B1937" s="26" t="s">
        <v>797</v>
      </c>
      <c r="C1937" s="330"/>
      <c r="D1937" s="330"/>
      <c r="E1937" s="322"/>
      <c r="F1937" s="322"/>
      <c r="G1937" s="322"/>
      <c r="H1937" s="322"/>
      <c r="I1937" s="345"/>
      <c r="J1937" s="345"/>
    </row>
    <row r="1938" spans="1:10" ht="15.75" thickBot="1" x14ac:dyDescent="0.3">
      <c r="A1938" s="295"/>
      <c r="B1938" s="24" t="s">
        <v>461</v>
      </c>
      <c r="C1938" s="299"/>
      <c r="D1938" s="299"/>
      <c r="E1938" s="284"/>
      <c r="F1938" s="284"/>
      <c r="G1938" s="284"/>
      <c r="H1938" s="284"/>
      <c r="I1938" s="346"/>
      <c r="J1938" s="346"/>
    </row>
    <row r="1939" spans="1:10" ht="30" x14ac:dyDescent="0.25">
      <c r="A1939" s="294" t="s">
        <v>883</v>
      </c>
      <c r="B1939" s="5" t="s">
        <v>799</v>
      </c>
      <c r="C1939" s="298" t="s">
        <v>14</v>
      </c>
      <c r="D1939" s="298">
        <v>3</v>
      </c>
      <c r="E1939" s="283"/>
      <c r="F1939" s="283"/>
      <c r="G1939" s="283">
        <f>D1939*E1939</f>
        <v>0</v>
      </c>
      <c r="H1939" s="283">
        <f>D1939*F1939</f>
        <v>0</v>
      </c>
      <c r="I1939" s="344"/>
      <c r="J1939" s="344"/>
    </row>
    <row r="1940" spans="1:10" x14ac:dyDescent="0.25">
      <c r="A1940" s="329"/>
      <c r="B1940" s="26" t="s">
        <v>800</v>
      </c>
      <c r="C1940" s="330"/>
      <c r="D1940" s="330"/>
      <c r="E1940" s="322"/>
      <c r="F1940" s="322"/>
      <c r="G1940" s="322"/>
      <c r="H1940" s="322"/>
      <c r="I1940" s="345"/>
      <c r="J1940" s="345"/>
    </row>
    <row r="1941" spans="1:10" x14ac:dyDescent="0.25">
      <c r="A1941" s="329"/>
      <c r="B1941" s="26" t="s">
        <v>801</v>
      </c>
      <c r="C1941" s="330"/>
      <c r="D1941" s="330"/>
      <c r="E1941" s="322"/>
      <c r="F1941" s="322"/>
      <c r="G1941" s="322"/>
      <c r="H1941" s="322"/>
      <c r="I1941" s="345"/>
      <c r="J1941" s="345"/>
    </row>
    <row r="1942" spans="1:10" x14ac:dyDescent="0.25">
      <c r="A1942" s="329"/>
      <c r="B1942" s="26" t="s">
        <v>788</v>
      </c>
      <c r="C1942" s="330"/>
      <c r="D1942" s="330"/>
      <c r="E1942" s="322"/>
      <c r="F1942" s="322"/>
      <c r="G1942" s="322"/>
      <c r="H1942" s="322"/>
      <c r="I1942" s="345"/>
      <c r="J1942" s="345"/>
    </row>
    <row r="1943" spans="1:10" x14ac:dyDescent="0.25">
      <c r="A1943" s="329"/>
      <c r="B1943" s="26" t="s">
        <v>802</v>
      </c>
      <c r="C1943" s="330"/>
      <c r="D1943" s="330"/>
      <c r="E1943" s="322"/>
      <c r="F1943" s="322"/>
      <c r="G1943" s="322"/>
      <c r="H1943" s="322"/>
      <c r="I1943" s="345"/>
      <c r="J1943" s="345"/>
    </row>
    <row r="1944" spans="1:10" x14ac:dyDescent="0.25">
      <c r="A1944" s="329"/>
      <c r="B1944" s="26" t="s">
        <v>790</v>
      </c>
      <c r="C1944" s="330"/>
      <c r="D1944" s="330"/>
      <c r="E1944" s="322"/>
      <c r="F1944" s="322"/>
      <c r="G1944" s="322"/>
      <c r="H1944" s="322"/>
      <c r="I1944" s="345"/>
      <c r="J1944" s="345"/>
    </row>
    <row r="1945" spans="1:10" ht="15.75" thickBot="1" x14ac:dyDescent="0.3">
      <c r="A1945" s="295"/>
      <c r="B1945" s="24" t="s">
        <v>461</v>
      </c>
      <c r="C1945" s="299"/>
      <c r="D1945" s="299"/>
      <c r="E1945" s="284"/>
      <c r="F1945" s="284"/>
      <c r="G1945" s="284"/>
      <c r="H1945" s="284"/>
      <c r="I1945" s="346"/>
      <c r="J1945" s="346"/>
    </row>
    <row r="1946" spans="1:10" ht="29.25" x14ac:dyDescent="0.25">
      <c r="A1946" s="294" t="s">
        <v>884</v>
      </c>
      <c r="B1946" s="5" t="s">
        <v>804</v>
      </c>
      <c r="C1946" s="432" t="s">
        <v>2781</v>
      </c>
      <c r="D1946" s="298">
        <v>550</v>
      </c>
      <c r="E1946" s="283"/>
      <c r="F1946" s="283"/>
      <c r="G1946" s="283">
        <f>D1946*E1946</f>
        <v>0</v>
      </c>
      <c r="H1946" s="283">
        <f>D1946*F1946</f>
        <v>0</v>
      </c>
      <c r="I1946" s="334"/>
      <c r="J1946" s="334"/>
    </row>
    <row r="1947" spans="1:10" ht="15.75" thickBot="1" x14ac:dyDescent="0.3">
      <c r="A1947" s="295"/>
      <c r="B1947" s="24" t="s">
        <v>805</v>
      </c>
      <c r="C1947" s="433"/>
      <c r="D1947" s="299"/>
      <c r="E1947" s="284"/>
      <c r="F1947" s="284"/>
      <c r="G1947" s="284"/>
      <c r="H1947" s="284"/>
      <c r="I1947" s="336"/>
      <c r="J1947" s="336"/>
    </row>
    <row r="1948" spans="1:10" x14ac:dyDescent="0.25">
      <c r="A1948" s="294" t="s">
        <v>885</v>
      </c>
      <c r="B1948" s="5" t="s">
        <v>886</v>
      </c>
      <c r="C1948" s="432" t="s">
        <v>2781</v>
      </c>
      <c r="D1948" s="298">
        <v>30</v>
      </c>
      <c r="E1948" s="283"/>
      <c r="F1948" s="283"/>
      <c r="G1948" s="283">
        <f>D1948*E1948</f>
        <v>0</v>
      </c>
      <c r="H1948" s="283">
        <f>D1948*F1948</f>
        <v>0</v>
      </c>
      <c r="I1948" s="334"/>
      <c r="J1948" s="334"/>
    </row>
    <row r="1949" spans="1:10" ht="15.75" thickBot="1" x14ac:dyDescent="0.3">
      <c r="A1949" s="295"/>
      <c r="B1949" s="24" t="s">
        <v>805</v>
      </c>
      <c r="C1949" s="433"/>
      <c r="D1949" s="299"/>
      <c r="E1949" s="284"/>
      <c r="F1949" s="284"/>
      <c r="G1949" s="284"/>
      <c r="H1949" s="284"/>
      <c r="I1949" s="336"/>
      <c r="J1949" s="336"/>
    </row>
    <row r="1950" spans="1:10" ht="29.25" x14ac:dyDescent="0.25">
      <c r="A1950" s="294" t="s">
        <v>887</v>
      </c>
      <c r="B1950" s="5" t="s">
        <v>809</v>
      </c>
      <c r="C1950" s="298" t="s">
        <v>14</v>
      </c>
      <c r="D1950" s="298">
        <v>8</v>
      </c>
      <c r="E1950" s="283"/>
      <c r="F1950" s="283"/>
      <c r="G1950" s="283">
        <f>D1950*E1950</f>
        <v>0</v>
      </c>
      <c r="H1950" s="283">
        <f>D1950*F1950</f>
        <v>0</v>
      </c>
      <c r="I1950" s="334"/>
      <c r="J1950" s="334"/>
    </row>
    <row r="1951" spans="1:10" x14ac:dyDescent="0.25">
      <c r="A1951" s="329"/>
      <c r="B1951" s="26" t="s">
        <v>810</v>
      </c>
      <c r="C1951" s="330"/>
      <c r="D1951" s="330"/>
      <c r="E1951" s="322"/>
      <c r="F1951" s="322"/>
      <c r="G1951" s="322"/>
      <c r="H1951" s="322"/>
      <c r="I1951" s="335"/>
      <c r="J1951" s="335"/>
    </row>
    <row r="1952" spans="1:10" ht="15.75" thickBot="1" x14ac:dyDescent="0.3">
      <c r="A1952" s="295"/>
      <c r="B1952" s="24" t="s">
        <v>805</v>
      </c>
      <c r="C1952" s="299"/>
      <c r="D1952" s="299"/>
      <c r="E1952" s="284"/>
      <c r="F1952" s="284"/>
      <c r="G1952" s="284"/>
      <c r="H1952" s="284"/>
      <c r="I1952" s="336"/>
      <c r="J1952" s="336"/>
    </row>
    <row r="1953" spans="1:10" ht="43.5" x14ac:dyDescent="0.25">
      <c r="A1953" s="294" t="s">
        <v>888</v>
      </c>
      <c r="B1953" s="5" t="s">
        <v>812</v>
      </c>
      <c r="C1953" s="298" t="s">
        <v>14</v>
      </c>
      <c r="D1953" s="298">
        <v>8</v>
      </c>
      <c r="E1953" s="283"/>
      <c r="F1953" s="283"/>
      <c r="G1953" s="283">
        <f>D1953*E1953</f>
        <v>0</v>
      </c>
      <c r="H1953" s="283">
        <f>D1953*F1953</f>
        <v>0</v>
      </c>
      <c r="I1953" s="334"/>
      <c r="J1953" s="334"/>
    </row>
    <row r="1954" spans="1:10" x14ac:dyDescent="0.25">
      <c r="A1954" s="329"/>
      <c r="B1954" s="26" t="s">
        <v>810</v>
      </c>
      <c r="C1954" s="330"/>
      <c r="D1954" s="330"/>
      <c r="E1954" s="322"/>
      <c r="F1954" s="322"/>
      <c r="G1954" s="322"/>
      <c r="H1954" s="322"/>
      <c r="I1954" s="335"/>
      <c r="J1954" s="335"/>
    </row>
    <row r="1955" spans="1:10" ht="15.75" thickBot="1" x14ac:dyDescent="0.3">
      <c r="A1955" s="295"/>
      <c r="B1955" s="24" t="s">
        <v>805</v>
      </c>
      <c r="C1955" s="299"/>
      <c r="D1955" s="299"/>
      <c r="E1955" s="284"/>
      <c r="F1955" s="284"/>
      <c r="G1955" s="284"/>
      <c r="H1955" s="284"/>
      <c r="I1955" s="336"/>
      <c r="J1955" s="336"/>
    </row>
    <row r="1956" spans="1:10" ht="29.25" x14ac:dyDescent="0.25">
      <c r="A1956" s="294" t="s">
        <v>889</v>
      </c>
      <c r="B1956" s="5" t="s">
        <v>814</v>
      </c>
      <c r="C1956" s="298" t="s">
        <v>14</v>
      </c>
      <c r="D1956" s="298">
        <v>1</v>
      </c>
      <c r="E1956" s="283"/>
      <c r="F1956" s="283"/>
      <c r="G1956" s="283">
        <f>D1956*E1956</f>
        <v>0</v>
      </c>
      <c r="H1956" s="283">
        <f>D1956*F1956</f>
        <v>0</v>
      </c>
      <c r="I1956" s="334"/>
      <c r="J1956" s="334"/>
    </row>
    <row r="1957" spans="1:10" ht="15.75" thickBot="1" x14ac:dyDescent="0.3">
      <c r="A1957" s="295"/>
      <c r="B1957" s="24" t="s">
        <v>805</v>
      </c>
      <c r="C1957" s="299"/>
      <c r="D1957" s="299"/>
      <c r="E1957" s="284"/>
      <c r="F1957" s="284"/>
      <c r="G1957" s="284"/>
      <c r="H1957" s="284"/>
      <c r="I1957" s="336"/>
      <c r="J1957" s="336"/>
    </row>
    <row r="1958" spans="1:10" ht="44.25" x14ac:dyDescent="0.25">
      <c r="A1958" s="294" t="s">
        <v>815</v>
      </c>
      <c r="B1958" s="5" t="s">
        <v>816</v>
      </c>
      <c r="C1958" s="298" t="s">
        <v>9</v>
      </c>
      <c r="D1958" s="298">
        <v>2</v>
      </c>
      <c r="E1958" s="283"/>
      <c r="F1958" s="283"/>
      <c r="G1958" s="283">
        <f>D1958*E1958</f>
        <v>0</v>
      </c>
      <c r="H1958" s="283">
        <f>D1958*F1958</f>
        <v>0</v>
      </c>
      <c r="I1958" s="334"/>
      <c r="J1958" s="334"/>
    </row>
    <row r="1959" spans="1:10" x14ac:dyDescent="0.25">
      <c r="A1959" s="329"/>
      <c r="B1959" s="38" t="s">
        <v>817</v>
      </c>
      <c r="C1959" s="330"/>
      <c r="D1959" s="330"/>
      <c r="E1959" s="322"/>
      <c r="F1959" s="322"/>
      <c r="G1959" s="322"/>
      <c r="H1959" s="322"/>
      <c r="I1959" s="335"/>
      <c r="J1959" s="335"/>
    </row>
    <row r="1960" spans="1:10" x14ac:dyDescent="0.25">
      <c r="A1960" s="329"/>
      <c r="B1960" s="38" t="s">
        <v>818</v>
      </c>
      <c r="C1960" s="330"/>
      <c r="D1960" s="330"/>
      <c r="E1960" s="322"/>
      <c r="F1960" s="322"/>
      <c r="G1960" s="322"/>
      <c r="H1960" s="322"/>
      <c r="I1960" s="335"/>
      <c r="J1960" s="335"/>
    </row>
    <row r="1961" spans="1:10" x14ac:dyDescent="0.25">
      <c r="A1961" s="329"/>
      <c r="B1961" s="38" t="s">
        <v>819</v>
      </c>
      <c r="C1961" s="330"/>
      <c r="D1961" s="330"/>
      <c r="E1961" s="322"/>
      <c r="F1961" s="322"/>
      <c r="G1961" s="322"/>
      <c r="H1961" s="322"/>
      <c r="I1961" s="335"/>
      <c r="J1961" s="335"/>
    </row>
    <row r="1962" spans="1:10" x14ac:dyDescent="0.25">
      <c r="A1962" s="329"/>
      <c r="B1962" s="38" t="s">
        <v>820</v>
      </c>
      <c r="C1962" s="330"/>
      <c r="D1962" s="330"/>
      <c r="E1962" s="322"/>
      <c r="F1962" s="322"/>
      <c r="G1962" s="322"/>
      <c r="H1962" s="322"/>
      <c r="I1962" s="335"/>
      <c r="J1962" s="335"/>
    </row>
    <row r="1963" spans="1:10" x14ac:dyDescent="0.25">
      <c r="A1963" s="329"/>
      <c r="B1963" s="38" t="s">
        <v>821</v>
      </c>
      <c r="C1963" s="330"/>
      <c r="D1963" s="330"/>
      <c r="E1963" s="322"/>
      <c r="F1963" s="322"/>
      <c r="G1963" s="322"/>
      <c r="H1963" s="322"/>
      <c r="I1963" s="335"/>
      <c r="J1963" s="335"/>
    </row>
    <row r="1964" spans="1:10" x14ac:dyDescent="0.25">
      <c r="A1964" s="329"/>
      <c r="B1964" s="38" t="s">
        <v>822</v>
      </c>
      <c r="C1964" s="330"/>
      <c r="D1964" s="330"/>
      <c r="E1964" s="322"/>
      <c r="F1964" s="322"/>
      <c r="G1964" s="322"/>
      <c r="H1964" s="322"/>
      <c r="I1964" s="335"/>
      <c r="J1964" s="335"/>
    </row>
    <row r="1965" spans="1:10" x14ac:dyDescent="0.25">
      <c r="A1965" s="329"/>
      <c r="B1965" s="27" t="s">
        <v>823</v>
      </c>
      <c r="C1965" s="330"/>
      <c r="D1965" s="330"/>
      <c r="E1965" s="322"/>
      <c r="F1965" s="322"/>
      <c r="G1965" s="322"/>
      <c r="H1965" s="322"/>
      <c r="I1965" s="335"/>
      <c r="J1965" s="335"/>
    </row>
    <row r="1966" spans="1:10" ht="15.75" thickBot="1" x14ac:dyDescent="0.3">
      <c r="A1966" s="295"/>
      <c r="B1966" s="24" t="s">
        <v>805</v>
      </c>
      <c r="C1966" s="299"/>
      <c r="D1966" s="299"/>
      <c r="E1966" s="284"/>
      <c r="F1966" s="284"/>
      <c r="G1966" s="284"/>
      <c r="H1966" s="284"/>
      <c r="I1966" s="336"/>
      <c r="J1966" s="336"/>
    </row>
    <row r="1967" spans="1:10" ht="30" x14ac:dyDescent="0.25">
      <c r="A1967" s="294" t="s">
        <v>890</v>
      </c>
      <c r="B1967" s="5" t="s">
        <v>891</v>
      </c>
      <c r="C1967" s="298" t="s">
        <v>9</v>
      </c>
      <c r="D1967" s="298">
        <v>1</v>
      </c>
      <c r="E1967" s="283"/>
      <c r="F1967" s="283"/>
      <c r="G1967" s="283">
        <f>D1967*E1967</f>
        <v>0</v>
      </c>
      <c r="H1967" s="283">
        <f>D1967*F1967</f>
        <v>0</v>
      </c>
      <c r="I1967" s="334"/>
      <c r="J1967" s="334"/>
    </row>
    <row r="1968" spans="1:10" ht="15.75" thickBot="1" x14ac:dyDescent="0.3">
      <c r="A1968" s="295"/>
      <c r="B1968" s="24" t="s">
        <v>805</v>
      </c>
      <c r="C1968" s="299"/>
      <c r="D1968" s="299"/>
      <c r="E1968" s="284"/>
      <c r="F1968" s="284"/>
      <c r="G1968" s="284"/>
      <c r="H1968" s="284"/>
      <c r="I1968" s="336"/>
      <c r="J1968" s="336"/>
    </row>
    <row r="1969" spans="1:10" x14ac:dyDescent="0.25">
      <c r="A1969" s="294" t="s">
        <v>892</v>
      </c>
      <c r="B1969" s="5" t="s">
        <v>827</v>
      </c>
      <c r="C1969" s="298" t="s">
        <v>14</v>
      </c>
      <c r="D1969" s="298">
        <v>6</v>
      </c>
      <c r="E1969" s="283"/>
      <c r="F1969" s="283"/>
      <c r="G1969" s="283">
        <f>D1969*E1969</f>
        <v>0</v>
      </c>
      <c r="H1969" s="283">
        <f>D1969*F1969</f>
        <v>0</v>
      </c>
      <c r="I1969" s="334"/>
      <c r="J1969" s="334"/>
    </row>
    <row r="1970" spans="1:10" x14ac:dyDescent="0.25">
      <c r="A1970" s="329"/>
      <c r="B1970" s="26" t="s">
        <v>828</v>
      </c>
      <c r="C1970" s="330"/>
      <c r="D1970" s="330"/>
      <c r="E1970" s="322"/>
      <c r="F1970" s="322"/>
      <c r="G1970" s="322"/>
      <c r="H1970" s="322"/>
      <c r="I1970" s="335"/>
      <c r="J1970" s="335"/>
    </row>
    <row r="1971" spans="1:10" x14ac:dyDescent="0.25">
      <c r="A1971" s="329"/>
      <c r="B1971" s="26" t="s">
        <v>829</v>
      </c>
      <c r="C1971" s="330"/>
      <c r="D1971" s="330"/>
      <c r="E1971" s="322"/>
      <c r="F1971" s="322"/>
      <c r="G1971" s="322"/>
      <c r="H1971" s="322"/>
      <c r="I1971" s="335"/>
      <c r="J1971" s="335"/>
    </row>
    <row r="1972" spans="1:10" x14ac:dyDescent="0.25">
      <c r="A1972" s="329"/>
      <c r="B1972" s="26" t="s">
        <v>830</v>
      </c>
      <c r="C1972" s="330"/>
      <c r="D1972" s="330"/>
      <c r="E1972" s="322"/>
      <c r="F1972" s="322"/>
      <c r="G1972" s="322"/>
      <c r="H1972" s="322"/>
      <c r="I1972" s="335"/>
      <c r="J1972" s="335"/>
    </row>
    <row r="1973" spans="1:10" x14ac:dyDescent="0.25">
      <c r="A1973" s="329"/>
      <c r="B1973" s="26" t="s">
        <v>831</v>
      </c>
      <c r="C1973" s="330"/>
      <c r="D1973" s="330"/>
      <c r="E1973" s="322"/>
      <c r="F1973" s="322"/>
      <c r="G1973" s="322"/>
      <c r="H1973" s="322"/>
      <c r="I1973" s="335"/>
      <c r="J1973" s="335"/>
    </row>
    <row r="1974" spans="1:10" ht="15.75" thickBot="1" x14ac:dyDescent="0.3">
      <c r="A1974" s="295"/>
      <c r="B1974" s="24" t="s">
        <v>805</v>
      </c>
      <c r="C1974" s="299"/>
      <c r="D1974" s="299"/>
      <c r="E1974" s="284"/>
      <c r="F1974" s="284"/>
      <c r="G1974" s="284"/>
      <c r="H1974" s="284"/>
      <c r="I1974" s="336"/>
      <c r="J1974" s="336"/>
    </row>
    <row r="1975" spans="1:10" ht="18" thickBot="1" x14ac:dyDescent="0.3">
      <c r="A1975" s="235" t="s">
        <v>893</v>
      </c>
      <c r="B1975" s="9" t="s">
        <v>833</v>
      </c>
      <c r="C1975" s="240" t="s">
        <v>2781</v>
      </c>
      <c r="D1975" s="230">
        <v>5</v>
      </c>
      <c r="E1975" s="161"/>
      <c r="F1975" s="161"/>
      <c r="G1975" s="161">
        <f>D1975*E1975</f>
        <v>0</v>
      </c>
      <c r="H1975" s="161">
        <f>D1975*F1975</f>
        <v>0</v>
      </c>
      <c r="I1975" s="11"/>
      <c r="J1975" s="11"/>
    </row>
    <row r="1976" spans="1:10" x14ac:dyDescent="0.25">
      <c r="A1976" s="294" t="s">
        <v>894</v>
      </c>
      <c r="B1976" s="5" t="s">
        <v>483</v>
      </c>
      <c r="C1976" s="298" t="s">
        <v>487</v>
      </c>
      <c r="D1976" s="379">
        <v>135</v>
      </c>
      <c r="E1976" s="283"/>
      <c r="F1976" s="283"/>
      <c r="G1976" s="283">
        <f>D1976*E1976</f>
        <v>0</v>
      </c>
      <c r="H1976" s="283">
        <f>D1976*F1976</f>
        <v>0</v>
      </c>
      <c r="I1976" s="334"/>
      <c r="J1976" s="334"/>
    </row>
    <row r="1977" spans="1:10" x14ac:dyDescent="0.25">
      <c r="A1977" s="329"/>
      <c r="B1977" s="27" t="s">
        <v>484</v>
      </c>
      <c r="C1977" s="330"/>
      <c r="D1977" s="392"/>
      <c r="E1977" s="322"/>
      <c r="F1977" s="322"/>
      <c r="G1977" s="322"/>
      <c r="H1977" s="322"/>
      <c r="I1977" s="335"/>
      <c r="J1977" s="335"/>
    </row>
    <row r="1978" spans="1:10" x14ac:dyDescent="0.25">
      <c r="A1978" s="329"/>
      <c r="B1978" s="27" t="s">
        <v>536</v>
      </c>
      <c r="C1978" s="330"/>
      <c r="D1978" s="392"/>
      <c r="E1978" s="322"/>
      <c r="F1978" s="322"/>
      <c r="G1978" s="322"/>
      <c r="H1978" s="322"/>
      <c r="I1978" s="335"/>
      <c r="J1978" s="335"/>
    </row>
    <row r="1979" spans="1:10" ht="15.75" thickBot="1" x14ac:dyDescent="0.3">
      <c r="A1979" s="295"/>
      <c r="B1979" s="24" t="s">
        <v>486</v>
      </c>
      <c r="C1979" s="299"/>
      <c r="D1979" s="380"/>
      <c r="E1979" s="284"/>
      <c r="F1979" s="284"/>
      <c r="G1979" s="284"/>
      <c r="H1979" s="284"/>
      <c r="I1979" s="336"/>
      <c r="J1979" s="336"/>
    </row>
    <row r="1980" spans="1:10" ht="30" x14ac:dyDescent="0.25">
      <c r="A1980" s="294" t="s">
        <v>895</v>
      </c>
      <c r="B1980" s="5" t="s">
        <v>896</v>
      </c>
      <c r="C1980" s="298" t="s">
        <v>9</v>
      </c>
      <c r="D1980" s="298">
        <v>1</v>
      </c>
      <c r="E1980" s="283"/>
      <c r="F1980" s="283"/>
      <c r="G1980" s="283">
        <f>D1980*E1980</f>
        <v>0</v>
      </c>
      <c r="H1980" s="283">
        <f>D1980*F1980</f>
        <v>0</v>
      </c>
      <c r="I1980" s="334"/>
      <c r="J1980" s="334"/>
    </row>
    <row r="1981" spans="1:10" x14ac:dyDescent="0.25">
      <c r="A1981" s="329"/>
      <c r="B1981" s="5" t="s">
        <v>837</v>
      </c>
      <c r="C1981" s="330"/>
      <c r="D1981" s="330"/>
      <c r="E1981" s="322"/>
      <c r="F1981" s="322"/>
      <c r="G1981" s="322"/>
      <c r="H1981" s="322"/>
      <c r="I1981" s="335"/>
      <c r="J1981" s="335"/>
    </row>
    <row r="1982" spans="1:10" ht="30.75" thickBot="1" x14ac:dyDescent="0.3">
      <c r="A1982" s="295"/>
      <c r="B1982" s="9" t="s">
        <v>838</v>
      </c>
      <c r="C1982" s="299"/>
      <c r="D1982" s="299"/>
      <c r="E1982" s="284"/>
      <c r="F1982" s="284"/>
      <c r="G1982" s="284"/>
      <c r="H1982" s="284"/>
      <c r="I1982" s="336"/>
      <c r="J1982" s="336"/>
    </row>
    <row r="1983" spans="1:10" x14ac:dyDescent="0.25">
      <c r="A1983" s="294" t="s">
        <v>897</v>
      </c>
      <c r="B1983" s="5" t="s">
        <v>840</v>
      </c>
      <c r="C1983" s="298" t="s">
        <v>487</v>
      </c>
      <c r="D1983" s="379">
        <v>30</v>
      </c>
      <c r="E1983" s="283"/>
      <c r="F1983" s="283"/>
      <c r="G1983" s="283">
        <f>D1983*E1983</f>
        <v>0</v>
      </c>
      <c r="H1983" s="283">
        <f>D1983*F1983</f>
        <v>0</v>
      </c>
      <c r="I1983" s="334"/>
      <c r="J1983" s="334"/>
    </row>
    <row r="1984" spans="1:10" ht="15.75" thickBot="1" x14ac:dyDescent="0.3">
      <c r="A1984" s="295"/>
      <c r="B1984" s="24" t="s">
        <v>484</v>
      </c>
      <c r="C1984" s="299"/>
      <c r="D1984" s="380"/>
      <c r="E1984" s="284"/>
      <c r="F1984" s="284"/>
      <c r="G1984" s="284"/>
      <c r="H1984" s="284"/>
      <c r="I1984" s="336"/>
      <c r="J1984" s="336"/>
    </row>
    <row r="1985" spans="1:10" ht="18" customHeight="1" x14ac:dyDescent="0.25">
      <c r="A1985" s="294" t="s">
        <v>898</v>
      </c>
      <c r="B1985" s="5" t="s">
        <v>842</v>
      </c>
      <c r="C1985" s="432" t="s">
        <v>2781</v>
      </c>
      <c r="D1985" s="298">
        <v>10</v>
      </c>
      <c r="E1985" s="283"/>
      <c r="F1985" s="283"/>
      <c r="G1985" s="283">
        <f>D1985*E1985</f>
        <v>0</v>
      </c>
      <c r="H1985" s="283">
        <f>D1985*F1985</f>
        <v>0</v>
      </c>
      <c r="I1985" s="334"/>
      <c r="J1985" s="334"/>
    </row>
    <row r="1986" spans="1:10" ht="15.75" thickBot="1" x14ac:dyDescent="0.3">
      <c r="A1986" s="295"/>
      <c r="B1986" s="24" t="s">
        <v>484</v>
      </c>
      <c r="C1986" s="433"/>
      <c r="D1986" s="299"/>
      <c r="E1986" s="284"/>
      <c r="F1986" s="284"/>
      <c r="G1986" s="284"/>
      <c r="H1986" s="284"/>
      <c r="I1986" s="336"/>
      <c r="J1986" s="336"/>
    </row>
    <row r="1987" spans="1:10" ht="32.25" x14ac:dyDescent="0.25">
      <c r="A1987" s="294" t="s">
        <v>899</v>
      </c>
      <c r="B1987" s="5" t="s">
        <v>844</v>
      </c>
      <c r="C1987" s="298" t="s">
        <v>14</v>
      </c>
      <c r="D1987" s="298">
        <v>3</v>
      </c>
      <c r="E1987" s="283"/>
      <c r="F1987" s="283"/>
      <c r="G1987" s="283">
        <f>D1987*E1987</f>
        <v>0</v>
      </c>
      <c r="H1987" s="283">
        <f>D1987*F1987</f>
        <v>0</v>
      </c>
      <c r="I1987" s="334"/>
      <c r="J1987" s="334"/>
    </row>
    <row r="1988" spans="1:10" x14ac:dyDescent="0.25">
      <c r="A1988" s="329"/>
      <c r="B1988" s="5" t="s">
        <v>845</v>
      </c>
      <c r="C1988" s="330"/>
      <c r="D1988" s="330"/>
      <c r="E1988" s="322"/>
      <c r="F1988" s="322"/>
      <c r="G1988" s="322"/>
      <c r="H1988" s="322"/>
      <c r="I1988" s="335"/>
      <c r="J1988" s="335"/>
    </row>
    <row r="1989" spans="1:10" x14ac:dyDescent="0.25">
      <c r="A1989" s="329"/>
      <c r="B1989" s="5" t="s">
        <v>846</v>
      </c>
      <c r="C1989" s="330"/>
      <c r="D1989" s="330"/>
      <c r="E1989" s="322"/>
      <c r="F1989" s="322"/>
      <c r="G1989" s="322"/>
      <c r="H1989" s="322"/>
      <c r="I1989" s="335"/>
      <c r="J1989" s="335"/>
    </row>
    <row r="1990" spans="1:10" x14ac:dyDescent="0.25">
      <c r="A1990" s="329"/>
      <c r="B1990" s="5" t="s">
        <v>625</v>
      </c>
      <c r="C1990" s="330"/>
      <c r="D1990" s="330"/>
      <c r="E1990" s="322"/>
      <c r="F1990" s="322"/>
      <c r="G1990" s="322"/>
      <c r="H1990" s="322"/>
      <c r="I1990" s="335"/>
      <c r="J1990" s="335"/>
    </row>
    <row r="1991" spans="1:10" x14ac:dyDescent="0.25">
      <c r="A1991" s="329"/>
      <c r="B1991" s="5" t="s">
        <v>626</v>
      </c>
      <c r="C1991" s="330"/>
      <c r="D1991" s="330"/>
      <c r="E1991" s="322"/>
      <c r="F1991" s="322"/>
      <c r="G1991" s="322"/>
      <c r="H1991" s="322"/>
      <c r="I1991" s="335"/>
      <c r="J1991" s="335"/>
    </row>
    <row r="1992" spans="1:10" x14ac:dyDescent="0.25">
      <c r="A1992" s="329"/>
      <c r="B1992" s="5" t="s">
        <v>627</v>
      </c>
      <c r="C1992" s="330"/>
      <c r="D1992" s="330"/>
      <c r="E1992" s="322"/>
      <c r="F1992" s="322"/>
      <c r="G1992" s="322"/>
      <c r="H1992" s="322"/>
      <c r="I1992" s="335"/>
      <c r="J1992" s="335"/>
    </row>
    <row r="1993" spans="1:10" x14ac:dyDescent="0.25">
      <c r="A1993" s="329"/>
      <c r="B1993" s="5" t="s">
        <v>628</v>
      </c>
      <c r="C1993" s="330"/>
      <c r="D1993" s="330"/>
      <c r="E1993" s="322"/>
      <c r="F1993" s="322"/>
      <c r="G1993" s="322"/>
      <c r="H1993" s="322"/>
      <c r="I1993" s="335"/>
      <c r="J1993" s="335"/>
    </row>
    <row r="1994" spans="1:10" x14ac:dyDescent="0.25">
      <c r="A1994" s="329"/>
      <c r="B1994" s="5" t="s">
        <v>633</v>
      </c>
      <c r="C1994" s="330"/>
      <c r="D1994" s="330"/>
      <c r="E1994" s="322"/>
      <c r="F1994" s="322"/>
      <c r="G1994" s="322"/>
      <c r="H1994" s="322"/>
      <c r="I1994" s="335"/>
      <c r="J1994" s="335"/>
    </row>
    <row r="1995" spans="1:10" x14ac:dyDescent="0.25">
      <c r="A1995" s="329"/>
      <c r="B1995" s="5" t="s">
        <v>629</v>
      </c>
      <c r="C1995" s="330"/>
      <c r="D1995" s="330"/>
      <c r="E1995" s="322"/>
      <c r="F1995" s="322"/>
      <c r="G1995" s="322"/>
      <c r="H1995" s="322"/>
      <c r="I1995" s="335"/>
      <c r="J1995" s="335"/>
    </row>
    <row r="1996" spans="1:10" ht="15.75" thickBot="1" x14ac:dyDescent="0.3">
      <c r="A1996" s="295"/>
      <c r="B1996" s="24" t="s">
        <v>484</v>
      </c>
      <c r="C1996" s="299"/>
      <c r="D1996" s="299"/>
      <c r="E1996" s="284"/>
      <c r="F1996" s="284"/>
      <c r="G1996" s="284"/>
      <c r="H1996" s="284"/>
      <c r="I1996" s="336"/>
      <c r="J1996" s="336"/>
    </row>
    <row r="1997" spans="1:10" ht="32.25" x14ac:dyDescent="0.25">
      <c r="A1997" s="294" t="s">
        <v>900</v>
      </c>
      <c r="B1997" s="5" t="s">
        <v>844</v>
      </c>
      <c r="C1997" s="298" t="s">
        <v>14</v>
      </c>
      <c r="D1997" s="298">
        <v>3</v>
      </c>
      <c r="E1997" s="283"/>
      <c r="F1997" s="283"/>
      <c r="G1997" s="283">
        <f>D1997*E1997</f>
        <v>0</v>
      </c>
      <c r="H1997" s="283">
        <f>D1997*F1997</f>
        <v>0</v>
      </c>
      <c r="I1997" s="334"/>
      <c r="J1997" s="334"/>
    </row>
    <row r="1998" spans="1:10" x14ac:dyDescent="0.25">
      <c r="A1998" s="329"/>
      <c r="B1998" s="5" t="s">
        <v>848</v>
      </c>
      <c r="C1998" s="330"/>
      <c r="D1998" s="330"/>
      <c r="E1998" s="322"/>
      <c r="F1998" s="322"/>
      <c r="G1998" s="322"/>
      <c r="H1998" s="322"/>
      <c r="I1998" s="335"/>
      <c r="J1998" s="335"/>
    </row>
    <row r="1999" spans="1:10" x14ac:dyDescent="0.25">
      <c r="A1999" s="329"/>
      <c r="B1999" s="5" t="s">
        <v>624</v>
      </c>
      <c r="C1999" s="330"/>
      <c r="D1999" s="330"/>
      <c r="E1999" s="322"/>
      <c r="F1999" s="322"/>
      <c r="G1999" s="322"/>
      <c r="H1999" s="322"/>
      <c r="I1999" s="335"/>
      <c r="J1999" s="335"/>
    </row>
    <row r="2000" spans="1:10" x14ac:dyDescent="0.25">
      <c r="A2000" s="329"/>
      <c r="B2000" s="5" t="s">
        <v>625</v>
      </c>
      <c r="C2000" s="330"/>
      <c r="D2000" s="330"/>
      <c r="E2000" s="322"/>
      <c r="F2000" s="322"/>
      <c r="G2000" s="322"/>
      <c r="H2000" s="322"/>
      <c r="I2000" s="335"/>
      <c r="J2000" s="335"/>
    </row>
    <row r="2001" spans="1:10" x14ac:dyDescent="0.25">
      <c r="A2001" s="329"/>
      <c r="B2001" s="5" t="s">
        <v>626</v>
      </c>
      <c r="C2001" s="330"/>
      <c r="D2001" s="330"/>
      <c r="E2001" s="322"/>
      <c r="F2001" s="322"/>
      <c r="G2001" s="322"/>
      <c r="H2001" s="322"/>
      <c r="I2001" s="335"/>
      <c r="J2001" s="335"/>
    </row>
    <row r="2002" spans="1:10" x14ac:dyDescent="0.25">
      <c r="A2002" s="329"/>
      <c r="B2002" s="5" t="s">
        <v>627</v>
      </c>
      <c r="C2002" s="330"/>
      <c r="D2002" s="330"/>
      <c r="E2002" s="322"/>
      <c r="F2002" s="322"/>
      <c r="G2002" s="322"/>
      <c r="H2002" s="322"/>
      <c r="I2002" s="335"/>
      <c r="J2002" s="335"/>
    </row>
    <row r="2003" spans="1:10" x14ac:dyDescent="0.25">
      <c r="A2003" s="329"/>
      <c r="B2003" s="5" t="s">
        <v>628</v>
      </c>
      <c r="C2003" s="330"/>
      <c r="D2003" s="330"/>
      <c r="E2003" s="322"/>
      <c r="F2003" s="322"/>
      <c r="G2003" s="322"/>
      <c r="H2003" s="322"/>
      <c r="I2003" s="335"/>
      <c r="J2003" s="335"/>
    </row>
    <row r="2004" spans="1:10" x14ac:dyDescent="0.25">
      <c r="A2004" s="329"/>
      <c r="B2004" s="5" t="s">
        <v>849</v>
      </c>
      <c r="C2004" s="330"/>
      <c r="D2004" s="330"/>
      <c r="E2004" s="322"/>
      <c r="F2004" s="322"/>
      <c r="G2004" s="322"/>
      <c r="H2004" s="322"/>
      <c r="I2004" s="335"/>
      <c r="J2004" s="335"/>
    </row>
    <row r="2005" spans="1:10" x14ac:dyDescent="0.25">
      <c r="A2005" s="329"/>
      <c r="B2005" s="5" t="s">
        <v>850</v>
      </c>
      <c r="C2005" s="330"/>
      <c r="D2005" s="330"/>
      <c r="E2005" s="322"/>
      <c r="F2005" s="322"/>
      <c r="G2005" s="322"/>
      <c r="H2005" s="322"/>
      <c r="I2005" s="335"/>
      <c r="J2005" s="335"/>
    </row>
    <row r="2006" spans="1:10" ht="15.75" thickBot="1" x14ac:dyDescent="0.3">
      <c r="A2006" s="295"/>
      <c r="B2006" s="9" t="s">
        <v>851</v>
      </c>
      <c r="C2006" s="299"/>
      <c r="D2006" s="299"/>
      <c r="E2006" s="284"/>
      <c r="F2006" s="284"/>
      <c r="G2006" s="284"/>
      <c r="H2006" s="284"/>
      <c r="I2006" s="336"/>
      <c r="J2006" s="336"/>
    </row>
    <row r="2007" spans="1:10" ht="30" x14ac:dyDescent="0.25">
      <c r="A2007" s="294" t="s">
        <v>901</v>
      </c>
      <c r="B2007" s="5" t="s">
        <v>853</v>
      </c>
      <c r="C2007" s="298" t="s">
        <v>9</v>
      </c>
      <c r="D2007" s="298">
        <v>1</v>
      </c>
      <c r="E2007" s="283"/>
      <c r="F2007" s="283"/>
      <c r="G2007" s="283">
        <f>D2007*E2007</f>
        <v>0</v>
      </c>
      <c r="H2007" s="283">
        <f>D2007*F2007</f>
        <v>0</v>
      </c>
      <c r="I2007" s="334"/>
      <c r="J2007" s="334"/>
    </row>
    <row r="2008" spans="1:10" x14ac:dyDescent="0.25">
      <c r="A2008" s="329"/>
      <c r="B2008" s="5" t="s">
        <v>854</v>
      </c>
      <c r="C2008" s="330"/>
      <c r="D2008" s="330"/>
      <c r="E2008" s="322"/>
      <c r="F2008" s="322"/>
      <c r="G2008" s="322"/>
      <c r="H2008" s="322"/>
      <c r="I2008" s="335"/>
      <c r="J2008" s="335"/>
    </row>
    <row r="2009" spans="1:10" x14ac:dyDescent="0.25">
      <c r="A2009" s="329"/>
      <c r="B2009" s="27" t="s">
        <v>508</v>
      </c>
      <c r="C2009" s="330"/>
      <c r="D2009" s="330"/>
      <c r="E2009" s="322"/>
      <c r="F2009" s="322"/>
      <c r="G2009" s="322"/>
      <c r="H2009" s="322"/>
      <c r="I2009" s="335"/>
      <c r="J2009" s="335"/>
    </row>
    <row r="2010" spans="1:10" x14ac:dyDescent="0.25">
      <c r="A2010" s="329"/>
      <c r="B2010" s="27" t="s">
        <v>509</v>
      </c>
      <c r="C2010" s="330"/>
      <c r="D2010" s="330"/>
      <c r="E2010" s="322"/>
      <c r="F2010" s="322"/>
      <c r="G2010" s="322"/>
      <c r="H2010" s="322"/>
      <c r="I2010" s="335"/>
      <c r="J2010" s="335"/>
    </row>
    <row r="2011" spans="1:10" ht="30" x14ac:dyDescent="0.25">
      <c r="A2011" s="329"/>
      <c r="B2011" s="39" t="s">
        <v>855</v>
      </c>
      <c r="C2011" s="330"/>
      <c r="D2011" s="330"/>
      <c r="E2011" s="322"/>
      <c r="F2011" s="322"/>
      <c r="G2011" s="322"/>
      <c r="H2011" s="322"/>
      <c r="I2011" s="335"/>
      <c r="J2011" s="335"/>
    </row>
    <row r="2012" spans="1:10" ht="30" x14ac:dyDescent="0.25">
      <c r="A2012" s="329"/>
      <c r="B2012" s="39" t="s">
        <v>856</v>
      </c>
      <c r="C2012" s="330"/>
      <c r="D2012" s="330"/>
      <c r="E2012" s="322"/>
      <c r="F2012" s="322"/>
      <c r="G2012" s="322"/>
      <c r="H2012" s="322"/>
      <c r="I2012" s="335"/>
      <c r="J2012" s="335"/>
    </row>
    <row r="2013" spans="1:10" x14ac:dyDescent="0.25">
      <c r="A2013" s="329"/>
      <c r="B2013" s="39" t="s">
        <v>857</v>
      </c>
      <c r="C2013" s="330"/>
      <c r="D2013" s="330"/>
      <c r="E2013" s="322"/>
      <c r="F2013" s="322"/>
      <c r="G2013" s="322"/>
      <c r="H2013" s="322"/>
      <c r="I2013" s="335"/>
      <c r="J2013" s="335"/>
    </row>
    <row r="2014" spans="1:10" x14ac:dyDescent="0.25">
      <c r="A2014" s="329"/>
      <c r="B2014" s="39" t="s">
        <v>858</v>
      </c>
      <c r="C2014" s="330"/>
      <c r="D2014" s="330"/>
      <c r="E2014" s="322"/>
      <c r="F2014" s="322"/>
      <c r="G2014" s="322"/>
      <c r="H2014" s="322"/>
      <c r="I2014" s="335"/>
      <c r="J2014" s="335"/>
    </row>
    <row r="2015" spans="1:10" x14ac:dyDescent="0.25">
      <c r="A2015" s="329"/>
      <c r="B2015" s="39" t="s">
        <v>859</v>
      </c>
      <c r="C2015" s="330"/>
      <c r="D2015" s="330"/>
      <c r="E2015" s="322"/>
      <c r="F2015" s="322"/>
      <c r="G2015" s="322"/>
      <c r="H2015" s="322"/>
      <c r="I2015" s="335"/>
      <c r="J2015" s="335"/>
    </row>
    <row r="2016" spans="1:10" x14ac:dyDescent="0.25">
      <c r="A2016" s="329"/>
      <c r="B2016" s="39" t="s">
        <v>860</v>
      </c>
      <c r="C2016" s="330"/>
      <c r="D2016" s="330"/>
      <c r="E2016" s="322"/>
      <c r="F2016" s="322"/>
      <c r="G2016" s="322"/>
      <c r="H2016" s="322"/>
      <c r="I2016" s="335"/>
      <c r="J2016" s="335"/>
    </row>
    <row r="2017" spans="1:10" x14ac:dyDescent="0.25">
      <c r="A2017" s="329"/>
      <c r="B2017" s="39" t="s">
        <v>861</v>
      </c>
      <c r="C2017" s="330"/>
      <c r="D2017" s="330"/>
      <c r="E2017" s="322"/>
      <c r="F2017" s="322"/>
      <c r="G2017" s="322"/>
      <c r="H2017" s="322"/>
      <c r="I2017" s="335"/>
      <c r="J2017" s="335"/>
    </row>
    <row r="2018" spans="1:10" ht="30.75" thickBot="1" x14ac:dyDescent="0.3">
      <c r="A2018" s="295"/>
      <c r="B2018" s="40" t="s">
        <v>862</v>
      </c>
      <c r="C2018" s="299"/>
      <c r="D2018" s="299"/>
      <c r="E2018" s="284"/>
      <c r="F2018" s="284"/>
      <c r="G2018" s="284"/>
      <c r="H2018" s="284"/>
      <c r="I2018" s="336"/>
      <c r="J2018" s="336"/>
    </row>
    <row r="2019" spans="1:10" ht="30" x14ac:dyDescent="0.25">
      <c r="A2019" s="294" t="s">
        <v>902</v>
      </c>
      <c r="B2019" s="5" t="s">
        <v>864</v>
      </c>
      <c r="C2019" s="298" t="s">
        <v>14</v>
      </c>
      <c r="D2019" s="298">
        <v>2</v>
      </c>
      <c r="E2019" s="283"/>
      <c r="F2019" s="283"/>
      <c r="G2019" s="283">
        <f>D2019*E2019</f>
        <v>0</v>
      </c>
      <c r="H2019" s="283">
        <f>D2019*F2019</f>
        <v>0</v>
      </c>
      <c r="I2019" s="334"/>
      <c r="J2019" s="334"/>
    </row>
    <row r="2020" spans="1:10" ht="15.75" thickBot="1" x14ac:dyDescent="0.3">
      <c r="A2020" s="295"/>
      <c r="B2020" s="24" t="s">
        <v>484</v>
      </c>
      <c r="C2020" s="299"/>
      <c r="D2020" s="299"/>
      <c r="E2020" s="284"/>
      <c r="F2020" s="284"/>
      <c r="G2020" s="284"/>
      <c r="H2020" s="284"/>
      <c r="I2020" s="336"/>
      <c r="J2020" s="336"/>
    </row>
    <row r="2021" spans="1:10" ht="30" x14ac:dyDescent="0.25">
      <c r="A2021" s="294" t="s">
        <v>903</v>
      </c>
      <c r="B2021" s="5" t="s">
        <v>866</v>
      </c>
      <c r="C2021" s="298" t="s">
        <v>14</v>
      </c>
      <c r="D2021" s="298">
        <v>9</v>
      </c>
      <c r="E2021" s="283"/>
      <c r="F2021" s="283"/>
      <c r="G2021" s="283">
        <f>D2021*E2021</f>
        <v>0</v>
      </c>
      <c r="H2021" s="283">
        <f>D2021*F2021</f>
        <v>0</v>
      </c>
      <c r="I2021" s="334"/>
      <c r="J2021" s="334"/>
    </row>
    <row r="2022" spans="1:10" ht="15.75" thickBot="1" x14ac:dyDescent="0.3">
      <c r="A2022" s="295"/>
      <c r="B2022" s="24" t="s">
        <v>484</v>
      </c>
      <c r="C2022" s="299"/>
      <c r="D2022" s="299"/>
      <c r="E2022" s="284"/>
      <c r="F2022" s="284"/>
      <c r="G2022" s="284"/>
      <c r="H2022" s="284"/>
      <c r="I2022" s="336"/>
      <c r="J2022" s="336"/>
    </row>
    <row r="2023" spans="1:10" ht="30" x14ac:dyDescent="0.25">
      <c r="A2023" s="294" t="s">
        <v>904</v>
      </c>
      <c r="B2023" s="5" t="s">
        <v>868</v>
      </c>
      <c r="C2023" s="298" t="s">
        <v>9</v>
      </c>
      <c r="D2023" s="298">
        <v>1</v>
      </c>
      <c r="E2023" s="283"/>
      <c r="F2023" s="283"/>
      <c r="G2023" s="283">
        <f>D2023*E2023</f>
        <v>0</v>
      </c>
      <c r="H2023" s="283">
        <f>D2023*F2023</f>
        <v>0</v>
      </c>
      <c r="I2023" s="334"/>
      <c r="J2023" s="334"/>
    </row>
    <row r="2024" spans="1:10" x14ac:dyDescent="0.25">
      <c r="A2024" s="329"/>
      <c r="B2024" s="27" t="s">
        <v>509</v>
      </c>
      <c r="C2024" s="330"/>
      <c r="D2024" s="330"/>
      <c r="E2024" s="322"/>
      <c r="F2024" s="322"/>
      <c r="G2024" s="322"/>
      <c r="H2024" s="322"/>
      <c r="I2024" s="335"/>
      <c r="J2024" s="335"/>
    </row>
    <row r="2025" spans="1:10" ht="30" x14ac:dyDescent="0.25">
      <c r="A2025" s="329"/>
      <c r="B2025" s="39" t="s">
        <v>869</v>
      </c>
      <c r="C2025" s="330"/>
      <c r="D2025" s="330"/>
      <c r="E2025" s="322"/>
      <c r="F2025" s="322"/>
      <c r="G2025" s="322"/>
      <c r="H2025" s="322"/>
      <c r="I2025" s="335"/>
      <c r="J2025" s="335"/>
    </row>
    <row r="2026" spans="1:10" ht="30" x14ac:dyDescent="0.25">
      <c r="A2026" s="329"/>
      <c r="B2026" s="39" t="s">
        <v>870</v>
      </c>
      <c r="C2026" s="330"/>
      <c r="D2026" s="330"/>
      <c r="E2026" s="322"/>
      <c r="F2026" s="322"/>
      <c r="G2026" s="322"/>
      <c r="H2026" s="322"/>
      <c r="I2026" s="335"/>
      <c r="J2026" s="335"/>
    </row>
    <row r="2027" spans="1:10" x14ac:dyDescent="0.25">
      <c r="A2027" s="329"/>
      <c r="B2027" s="39" t="s">
        <v>871</v>
      </c>
      <c r="C2027" s="330"/>
      <c r="D2027" s="330"/>
      <c r="E2027" s="322"/>
      <c r="F2027" s="322"/>
      <c r="G2027" s="322"/>
      <c r="H2027" s="322"/>
      <c r="I2027" s="335"/>
      <c r="J2027" s="335"/>
    </row>
    <row r="2028" spans="1:10" ht="30" x14ac:dyDescent="0.25">
      <c r="A2028" s="329"/>
      <c r="B2028" s="39" t="s">
        <v>872</v>
      </c>
      <c r="C2028" s="330"/>
      <c r="D2028" s="330"/>
      <c r="E2028" s="322"/>
      <c r="F2028" s="322"/>
      <c r="G2028" s="322"/>
      <c r="H2028" s="322"/>
      <c r="I2028" s="335"/>
      <c r="J2028" s="335"/>
    </row>
    <row r="2029" spans="1:10" ht="15.75" thickBot="1" x14ac:dyDescent="0.3">
      <c r="A2029" s="295"/>
      <c r="B2029" s="40" t="s">
        <v>873</v>
      </c>
      <c r="C2029" s="299"/>
      <c r="D2029" s="299"/>
      <c r="E2029" s="284"/>
      <c r="F2029" s="284"/>
      <c r="G2029" s="284"/>
      <c r="H2029" s="284"/>
      <c r="I2029" s="336"/>
      <c r="J2029" s="336"/>
    </row>
    <row r="2030" spans="1:10" ht="16.5" thickBot="1" x14ac:dyDescent="0.3">
      <c r="A2030" s="309" t="s">
        <v>905</v>
      </c>
      <c r="B2030" s="310"/>
      <c r="C2030" s="310"/>
      <c r="D2030" s="310"/>
      <c r="E2030" s="311"/>
      <c r="F2030" s="288">
        <f>SUM(G1894:G2029)</f>
        <v>0</v>
      </c>
      <c r="G2030" s="289"/>
      <c r="H2030" s="290"/>
      <c r="I2030" s="6"/>
      <c r="J2030" s="6"/>
    </row>
    <row r="2031" spans="1:10" ht="15.75" customHeight="1" x14ac:dyDescent="0.25">
      <c r="A2031" s="319" t="s">
        <v>906</v>
      </c>
      <c r="B2031" s="320"/>
      <c r="C2031" s="320"/>
      <c r="D2031" s="320"/>
      <c r="E2031" s="321"/>
      <c r="F2031" s="316">
        <f>F2033-F2030</f>
        <v>0</v>
      </c>
      <c r="G2031" s="317"/>
      <c r="H2031" s="318"/>
      <c r="I2031" s="388"/>
      <c r="J2031" s="389"/>
    </row>
    <row r="2032" spans="1:10" ht="15.75" thickBot="1" x14ac:dyDescent="0.3">
      <c r="A2032" s="354"/>
      <c r="B2032" s="355"/>
      <c r="C2032" s="355"/>
      <c r="D2032" s="355"/>
      <c r="E2032" s="356"/>
      <c r="F2032" s="325"/>
      <c r="G2032" s="326"/>
      <c r="H2032" s="327"/>
      <c r="I2032" s="388"/>
      <c r="J2032" s="389"/>
    </row>
    <row r="2033" spans="1:10" ht="16.5" thickBot="1" x14ac:dyDescent="0.3">
      <c r="A2033" s="309" t="s">
        <v>907</v>
      </c>
      <c r="B2033" s="310"/>
      <c r="C2033" s="310"/>
      <c r="D2033" s="310"/>
      <c r="E2033" s="311"/>
      <c r="F2033" s="288">
        <f>SUM(H1894:H2029)</f>
        <v>0</v>
      </c>
      <c r="G2033" s="289"/>
      <c r="H2033" s="290"/>
      <c r="I2033" s="6"/>
      <c r="J2033" s="6"/>
    </row>
    <row r="2034" spans="1:10" x14ac:dyDescent="0.25">
      <c r="A2034" s="20"/>
      <c r="B2034"/>
    </row>
    <row r="2035" spans="1:10" x14ac:dyDescent="0.25">
      <c r="B2035"/>
    </row>
    <row r="2036" spans="1:10" ht="36" customHeight="1" x14ac:dyDescent="0.25">
      <c r="A2036" s="328" t="s">
        <v>908</v>
      </c>
      <c r="B2036" s="328"/>
      <c r="C2036" s="328"/>
      <c r="D2036" s="328"/>
      <c r="E2036" s="328"/>
      <c r="F2036" s="328"/>
      <c r="G2036" s="328"/>
      <c r="H2036" s="328"/>
      <c r="I2036" s="328"/>
      <c r="J2036" s="328"/>
    </row>
    <row r="2037" spans="1:10" ht="15.75" thickBot="1" x14ac:dyDescent="0.3">
      <c r="A2037" s="21"/>
      <c r="B2037"/>
    </row>
    <row r="2038" spans="1:10" ht="15.75" thickBot="1" x14ac:dyDescent="0.3">
      <c r="A2038" s="308"/>
      <c r="B2038" s="308"/>
      <c r="C2038" s="234"/>
      <c r="D2038" s="30"/>
      <c r="E2038" s="285" t="s">
        <v>0</v>
      </c>
      <c r="F2038" s="286"/>
      <c r="G2038" s="286"/>
      <c r="H2038" s="286"/>
      <c r="I2038" s="286"/>
      <c r="J2038" s="287"/>
    </row>
    <row r="2039" spans="1:10" ht="36" x14ac:dyDescent="0.25">
      <c r="A2039" s="294" t="s">
        <v>1</v>
      </c>
      <c r="B2039" s="300" t="s">
        <v>715</v>
      </c>
      <c r="C2039" s="300" t="s">
        <v>3</v>
      </c>
      <c r="D2039" s="300" t="s">
        <v>4480</v>
      </c>
      <c r="E2039" s="2" t="s">
        <v>4</v>
      </c>
      <c r="F2039" s="2" t="s">
        <v>4</v>
      </c>
      <c r="G2039" s="300" t="s">
        <v>4483</v>
      </c>
      <c r="H2039" s="300" t="s">
        <v>4484</v>
      </c>
      <c r="I2039" s="3" t="s">
        <v>5</v>
      </c>
      <c r="J2039" s="3" t="s">
        <v>7</v>
      </c>
    </row>
    <row r="2040" spans="1:10" ht="60.75" thickBot="1" x14ac:dyDescent="0.3">
      <c r="A2040" s="295"/>
      <c r="B2040" s="301"/>
      <c r="C2040" s="301"/>
      <c r="D2040" s="301"/>
      <c r="E2040" s="30" t="s">
        <v>4482</v>
      </c>
      <c r="F2040" s="30" t="s">
        <v>4481</v>
      </c>
      <c r="G2040" s="301"/>
      <c r="H2040" s="301"/>
      <c r="I2040" s="4" t="s">
        <v>6</v>
      </c>
      <c r="J2040" s="4" t="s">
        <v>6</v>
      </c>
    </row>
    <row r="2041" spans="1:10" x14ac:dyDescent="0.25">
      <c r="A2041" s="294" t="s">
        <v>909</v>
      </c>
      <c r="B2041" s="7" t="s">
        <v>910</v>
      </c>
      <c r="C2041" s="298" t="s">
        <v>487</v>
      </c>
      <c r="D2041" s="379">
        <v>45</v>
      </c>
      <c r="E2041" s="283"/>
      <c r="F2041" s="283"/>
      <c r="G2041" s="283">
        <f>D2041*E2041</f>
        <v>0</v>
      </c>
      <c r="H2041" s="283">
        <f>D2041*F2041</f>
        <v>0</v>
      </c>
      <c r="I2041" s="334"/>
      <c r="J2041" s="334"/>
    </row>
    <row r="2042" spans="1:10" x14ac:dyDescent="0.25">
      <c r="A2042" s="329"/>
      <c r="B2042" s="38" t="s">
        <v>484</v>
      </c>
      <c r="C2042" s="330"/>
      <c r="D2042" s="392"/>
      <c r="E2042" s="322"/>
      <c r="F2042" s="322"/>
      <c r="G2042" s="322"/>
      <c r="H2042" s="322"/>
      <c r="I2042" s="335"/>
      <c r="J2042" s="335"/>
    </row>
    <row r="2043" spans="1:10" x14ac:dyDescent="0.25">
      <c r="A2043" s="329"/>
      <c r="B2043" s="38" t="s">
        <v>911</v>
      </c>
      <c r="C2043" s="330"/>
      <c r="D2043" s="392"/>
      <c r="E2043" s="322"/>
      <c r="F2043" s="322"/>
      <c r="G2043" s="322"/>
      <c r="H2043" s="322"/>
      <c r="I2043" s="335"/>
      <c r="J2043" s="335"/>
    </row>
    <row r="2044" spans="1:10" ht="15.75" thickBot="1" x14ac:dyDescent="0.3">
      <c r="A2044" s="295"/>
      <c r="B2044" s="41" t="s">
        <v>912</v>
      </c>
      <c r="C2044" s="299"/>
      <c r="D2044" s="380"/>
      <c r="E2044" s="284"/>
      <c r="F2044" s="284"/>
      <c r="G2044" s="284"/>
      <c r="H2044" s="284"/>
      <c r="I2044" s="336"/>
      <c r="J2044" s="336"/>
    </row>
    <row r="2045" spans="1:10" ht="34.5" x14ac:dyDescent="0.25">
      <c r="A2045" s="294" t="s">
        <v>913</v>
      </c>
      <c r="B2045" s="7" t="s">
        <v>914</v>
      </c>
      <c r="C2045" s="298" t="s">
        <v>14</v>
      </c>
      <c r="D2045" s="298">
        <v>3</v>
      </c>
      <c r="E2045" s="283"/>
      <c r="F2045" s="283"/>
      <c r="G2045" s="283">
        <f>D2045*E2045</f>
        <v>0</v>
      </c>
      <c r="H2045" s="283">
        <f>D2045*F2045</f>
        <v>0</v>
      </c>
      <c r="I2045" s="334"/>
      <c r="J2045" s="334"/>
    </row>
    <row r="2046" spans="1:10" ht="15.75" thickBot="1" x14ac:dyDescent="0.3">
      <c r="A2046" s="295"/>
      <c r="B2046" s="41" t="s">
        <v>486</v>
      </c>
      <c r="C2046" s="299"/>
      <c r="D2046" s="299"/>
      <c r="E2046" s="284"/>
      <c r="F2046" s="284"/>
      <c r="G2046" s="284"/>
      <c r="H2046" s="284"/>
      <c r="I2046" s="336"/>
      <c r="J2046" s="336"/>
    </row>
    <row r="2047" spans="1:10" ht="47.25" x14ac:dyDescent="0.25">
      <c r="A2047" s="294" t="s">
        <v>915</v>
      </c>
      <c r="B2047" s="7" t="s">
        <v>916</v>
      </c>
      <c r="C2047" s="298" t="s">
        <v>14</v>
      </c>
      <c r="D2047" s="298">
        <v>3</v>
      </c>
      <c r="E2047" s="283"/>
      <c r="F2047" s="283"/>
      <c r="G2047" s="283">
        <f>D2047*E2047</f>
        <v>0</v>
      </c>
      <c r="H2047" s="283">
        <f>D2047*F2047</f>
        <v>0</v>
      </c>
      <c r="I2047" s="334"/>
      <c r="J2047" s="334"/>
    </row>
    <row r="2048" spans="1:10" ht="15.75" thickBot="1" x14ac:dyDescent="0.3">
      <c r="A2048" s="295"/>
      <c r="B2048" s="41" t="s">
        <v>486</v>
      </c>
      <c r="C2048" s="299"/>
      <c r="D2048" s="299"/>
      <c r="E2048" s="284"/>
      <c r="F2048" s="284"/>
      <c r="G2048" s="284"/>
      <c r="H2048" s="284"/>
      <c r="I2048" s="336"/>
      <c r="J2048" s="336"/>
    </row>
    <row r="2049" spans="1:10" x14ac:dyDescent="0.25">
      <c r="A2049" s="294" t="s">
        <v>917</v>
      </c>
      <c r="B2049" s="7" t="s">
        <v>918</v>
      </c>
      <c r="C2049" s="298" t="s">
        <v>14</v>
      </c>
      <c r="D2049" s="298">
        <v>1</v>
      </c>
      <c r="E2049" s="283"/>
      <c r="F2049" s="283"/>
      <c r="G2049" s="283">
        <f>D2049*E2049</f>
        <v>0</v>
      </c>
      <c r="H2049" s="283">
        <f>D2049*F2049</f>
        <v>0</v>
      </c>
      <c r="I2049" s="334"/>
      <c r="J2049" s="334"/>
    </row>
    <row r="2050" spans="1:10" x14ac:dyDescent="0.25">
      <c r="A2050" s="329"/>
      <c r="B2050" s="7" t="s">
        <v>919</v>
      </c>
      <c r="C2050" s="330"/>
      <c r="D2050" s="330"/>
      <c r="E2050" s="322"/>
      <c r="F2050" s="322"/>
      <c r="G2050" s="322"/>
      <c r="H2050" s="322"/>
      <c r="I2050" s="335"/>
      <c r="J2050" s="335"/>
    </row>
    <row r="2051" spans="1:10" x14ac:dyDescent="0.25">
      <c r="A2051" s="329"/>
      <c r="B2051" s="7" t="s">
        <v>920</v>
      </c>
      <c r="C2051" s="330"/>
      <c r="D2051" s="330"/>
      <c r="E2051" s="322"/>
      <c r="F2051" s="322"/>
      <c r="G2051" s="322"/>
      <c r="H2051" s="322"/>
      <c r="I2051" s="335"/>
      <c r="J2051" s="335"/>
    </row>
    <row r="2052" spans="1:10" x14ac:dyDescent="0.25">
      <c r="A2052" s="329"/>
      <c r="B2052" s="7" t="s">
        <v>921</v>
      </c>
      <c r="C2052" s="330"/>
      <c r="D2052" s="330"/>
      <c r="E2052" s="322"/>
      <c r="F2052" s="322"/>
      <c r="G2052" s="322"/>
      <c r="H2052" s="322"/>
      <c r="I2052" s="335"/>
      <c r="J2052" s="335"/>
    </row>
    <row r="2053" spans="1:10" x14ac:dyDescent="0.25">
      <c r="A2053" s="329"/>
      <c r="B2053" s="7" t="s">
        <v>922</v>
      </c>
      <c r="C2053" s="330"/>
      <c r="D2053" s="330"/>
      <c r="E2053" s="322"/>
      <c r="F2053" s="322"/>
      <c r="G2053" s="322"/>
      <c r="H2053" s="322"/>
      <c r="I2053" s="335"/>
      <c r="J2053" s="335"/>
    </row>
    <row r="2054" spans="1:10" x14ac:dyDescent="0.25">
      <c r="A2054" s="329"/>
      <c r="B2054" s="7" t="s">
        <v>923</v>
      </c>
      <c r="C2054" s="330"/>
      <c r="D2054" s="330"/>
      <c r="E2054" s="322"/>
      <c r="F2054" s="322"/>
      <c r="G2054" s="322"/>
      <c r="H2054" s="322"/>
      <c r="I2054" s="335"/>
      <c r="J2054" s="335"/>
    </row>
    <row r="2055" spans="1:10" x14ac:dyDescent="0.25">
      <c r="A2055" s="329"/>
      <c r="B2055" s="7" t="s">
        <v>924</v>
      </c>
      <c r="C2055" s="330"/>
      <c r="D2055" s="330"/>
      <c r="E2055" s="322"/>
      <c r="F2055" s="322"/>
      <c r="G2055" s="322"/>
      <c r="H2055" s="322"/>
      <c r="I2055" s="335"/>
      <c r="J2055" s="335"/>
    </row>
    <row r="2056" spans="1:10" ht="17.25" x14ac:dyDescent="0.25">
      <c r="A2056" s="329"/>
      <c r="B2056" s="7" t="s">
        <v>925</v>
      </c>
      <c r="C2056" s="330"/>
      <c r="D2056" s="330"/>
      <c r="E2056" s="322"/>
      <c r="F2056" s="322"/>
      <c r="G2056" s="322"/>
      <c r="H2056" s="322"/>
      <c r="I2056" s="335"/>
      <c r="J2056" s="335"/>
    </row>
    <row r="2057" spans="1:10" ht="17.25" x14ac:dyDescent="0.25">
      <c r="A2057" s="329"/>
      <c r="B2057" s="7" t="s">
        <v>926</v>
      </c>
      <c r="C2057" s="330"/>
      <c r="D2057" s="330"/>
      <c r="E2057" s="322"/>
      <c r="F2057" s="322"/>
      <c r="G2057" s="322"/>
      <c r="H2057" s="322"/>
      <c r="I2057" s="335"/>
      <c r="J2057" s="335"/>
    </row>
    <row r="2058" spans="1:10" ht="15.75" thickBot="1" x14ac:dyDescent="0.3">
      <c r="A2058" s="295"/>
      <c r="B2058" s="41" t="s">
        <v>486</v>
      </c>
      <c r="C2058" s="299"/>
      <c r="D2058" s="299"/>
      <c r="E2058" s="284"/>
      <c r="F2058" s="284"/>
      <c r="G2058" s="284"/>
      <c r="H2058" s="284"/>
      <c r="I2058" s="336"/>
      <c r="J2058" s="336"/>
    </row>
    <row r="2059" spans="1:10" x14ac:dyDescent="0.25">
      <c r="A2059" s="294" t="s">
        <v>927</v>
      </c>
      <c r="B2059" s="7" t="s">
        <v>918</v>
      </c>
      <c r="C2059" s="298" t="s">
        <v>14</v>
      </c>
      <c r="D2059" s="298">
        <v>1</v>
      </c>
      <c r="E2059" s="283"/>
      <c r="F2059" s="283"/>
      <c r="G2059" s="283">
        <f>D2059*E2059</f>
        <v>0</v>
      </c>
      <c r="H2059" s="283">
        <f>D2059*F2059</f>
        <v>0</v>
      </c>
      <c r="I2059" s="334"/>
      <c r="J2059" s="334"/>
    </row>
    <row r="2060" spans="1:10" x14ac:dyDescent="0.25">
      <c r="A2060" s="329"/>
      <c r="B2060" s="7" t="s">
        <v>919</v>
      </c>
      <c r="C2060" s="330"/>
      <c r="D2060" s="330"/>
      <c r="E2060" s="322"/>
      <c r="F2060" s="322"/>
      <c r="G2060" s="322"/>
      <c r="H2060" s="322"/>
      <c r="I2060" s="335"/>
      <c r="J2060" s="335"/>
    </row>
    <row r="2061" spans="1:10" x14ac:dyDescent="0.25">
      <c r="A2061" s="329"/>
      <c r="B2061" s="7" t="s">
        <v>920</v>
      </c>
      <c r="C2061" s="330"/>
      <c r="D2061" s="330"/>
      <c r="E2061" s="322"/>
      <c r="F2061" s="322"/>
      <c r="G2061" s="322"/>
      <c r="H2061" s="322"/>
      <c r="I2061" s="335"/>
      <c r="J2061" s="335"/>
    </row>
    <row r="2062" spans="1:10" x14ac:dyDescent="0.25">
      <c r="A2062" s="329"/>
      <c r="B2062" s="7" t="s">
        <v>921</v>
      </c>
      <c r="C2062" s="330"/>
      <c r="D2062" s="330"/>
      <c r="E2062" s="322"/>
      <c r="F2062" s="322"/>
      <c r="G2062" s="322"/>
      <c r="H2062" s="322"/>
      <c r="I2062" s="335"/>
      <c r="J2062" s="335"/>
    </row>
    <row r="2063" spans="1:10" x14ac:dyDescent="0.25">
      <c r="A2063" s="329"/>
      <c r="B2063" s="7" t="s">
        <v>922</v>
      </c>
      <c r="C2063" s="330"/>
      <c r="D2063" s="330"/>
      <c r="E2063" s="322"/>
      <c r="F2063" s="322"/>
      <c r="G2063" s="322"/>
      <c r="H2063" s="322"/>
      <c r="I2063" s="335"/>
      <c r="J2063" s="335"/>
    </row>
    <row r="2064" spans="1:10" x14ac:dyDescent="0.25">
      <c r="A2064" s="329"/>
      <c r="B2064" s="7" t="s">
        <v>923</v>
      </c>
      <c r="C2064" s="330"/>
      <c r="D2064" s="330"/>
      <c r="E2064" s="322"/>
      <c r="F2064" s="322"/>
      <c r="G2064" s="322"/>
      <c r="H2064" s="322"/>
      <c r="I2064" s="335"/>
      <c r="J2064" s="335"/>
    </row>
    <row r="2065" spans="1:10" x14ac:dyDescent="0.25">
      <c r="A2065" s="329"/>
      <c r="B2065" s="7" t="s">
        <v>928</v>
      </c>
      <c r="C2065" s="330"/>
      <c r="D2065" s="330"/>
      <c r="E2065" s="322"/>
      <c r="F2065" s="322"/>
      <c r="G2065" s="322"/>
      <c r="H2065" s="322"/>
      <c r="I2065" s="335"/>
      <c r="J2065" s="335"/>
    </row>
    <row r="2066" spans="1:10" ht="17.25" x14ac:dyDescent="0.25">
      <c r="A2066" s="329"/>
      <c r="B2066" s="7" t="s">
        <v>925</v>
      </c>
      <c r="C2066" s="330"/>
      <c r="D2066" s="330"/>
      <c r="E2066" s="322"/>
      <c r="F2066" s="322"/>
      <c r="G2066" s="322"/>
      <c r="H2066" s="322"/>
      <c r="I2066" s="335"/>
      <c r="J2066" s="335"/>
    </row>
    <row r="2067" spans="1:10" ht="17.25" x14ac:dyDescent="0.25">
      <c r="A2067" s="329"/>
      <c r="B2067" s="7" t="s">
        <v>926</v>
      </c>
      <c r="C2067" s="330"/>
      <c r="D2067" s="330"/>
      <c r="E2067" s="322"/>
      <c r="F2067" s="322"/>
      <c r="G2067" s="322"/>
      <c r="H2067" s="322"/>
      <c r="I2067" s="335"/>
      <c r="J2067" s="335"/>
    </row>
    <row r="2068" spans="1:10" ht="15.75" thickBot="1" x14ac:dyDescent="0.3">
      <c r="A2068" s="295"/>
      <c r="B2068" s="41" t="s">
        <v>486</v>
      </c>
      <c r="C2068" s="299"/>
      <c r="D2068" s="299"/>
      <c r="E2068" s="284"/>
      <c r="F2068" s="284"/>
      <c r="G2068" s="284"/>
      <c r="H2068" s="284"/>
      <c r="I2068" s="336"/>
      <c r="J2068" s="336"/>
    </row>
    <row r="2069" spans="1:10" x14ac:dyDescent="0.25">
      <c r="A2069" s="294" t="s">
        <v>929</v>
      </c>
      <c r="B2069" s="7" t="s">
        <v>918</v>
      </c>
      <c r="C2069" s="298" t="s">
        <v>14</v>
      </c>
      <c r="D2069" s="298">
        <v>1</v>
      </c>
      <c r="E2069" s="283"/>
      <c r="F2069" s="283"/>
      <c r="G2069" s="283">
        <f>D2069*E2069</f>
        <v>0</v>
      </c>
      <c r="H2069" s="283">
        <f>D2069*F2069</f>
        <v>0</v>
      </c>
      <c r="I2069" s="334"/>
      <c r="J2069" s="334"/>
    </row>
    <row r="2070" spans="1:10" x14ac:dyDescent="0.25">
      <c r="A2070" s="329"/>
      <c r="B2070" s="7" t="s">
        <v>919</v>
      </c>
      <c r="C2070" s="330"/>
      <c r="D2070" s="330"/>
      <c r="E2070" s="322"/>
      <c r="F2070" s="322"/>
      <c r="G2070" s="322"/>
      <c r="H2070" s="322"/>
      <c r="I2070" s="335"/>
      <c r="J2070" s="335"/>
    </row>
    <row r="2071" spans="1:10" x14ac:dyDescent="0.25">
      <c r="A2071" s="329"/>
      <c r="B2071" s="7" t="s">
        <v>920</v>
      </c>
      <c r="C2071" s="330"/>
      <c r="D2071" s="330"/>
      <c r="E2071" s="322"/>
      <c r="F2071" s="322"/>
      <c r="G2071" s="322"/>
      <c r="H2071" s="322"/>
      <c r="I2071" s="335"/>
      <c r="J2071" s="335"/>
    </row>
    <row r="2072" spans="1:10" x14ac:dyDescent="0.25">
      <c r="A2072" s="329"/>
      <c r="B2072" s="7" t="s">
        <v>921</v>
      </c>
      <c r="C2072" s="330"/>
      <c r="D2072" s="330"/>
      <c r="E2072" s="322"/>
      <c r="F2072" s="322"/>
      <c r="G2072" s="322"/>
      <c r="H2072" s="322"/>
      <c r="I2072" s="335"/>
      <c r="J2072" s="335"/>
    </row>
    <row r="2073" spans="1:10" x14ac:dyDescent="0.25">
      <c r="A2073" s="329"/>
      <c r="B2073" s="7" t="s">
        <v>922</v>
      </c>
      <c r="C2073" s="330"/>
      <c r="D2073" s="330"/>
      <c r="E2073" s="322"/>
      <c r="F2073" s="322"/>
      <c r="G2073" s="322"/>
      <c r="H2073" s="322"/>
      <c r="I2073" s="335"/>
      <c r="J2073" s="335"/>
    </row>
    <row r="2074" spans="1:10" x14ac:dyDescent="0.25">
      <c r="A2074" s="329"/>
      <c r="B2074" s="7" t="s">
        <v>923</v>
      </c>
      <c r="C2074" s="330"/>
      <c r="D2074" s="330"/>
      <c r="E2074" s="322"/>
      <c r="F2074" s="322"/>
      <c r="G2074" s="322"/>
      <c r="H2074" s="322"/>
      <c r="I2074" s="335"/>
      <c r="J2074" s="335"/>
    </row>
    <row r="2075" spans="1:10" x14ac:dyDescent="0.25">
      <c r="A2075" s="329"/>
      <c r="B2075" s="7" t="s">
        <v>930</v>
      </c>
      <c r="C2075" s="330"/>
      <c r="D2075" s="330"/>
      <c r="E2075" s="322"/>
      <c r="F2075" s="322"/>
      <c r="G2075" s="322"/>
      <c r="H2075" s="322"/>
      <c r="I2075" s="335"/>
      <c r="J2075" s="335"/>
    </row>
    <row r="2076" spans="1:10" x14ac:dyDescent="0.25">
      <c r="A2076" s="329"/>
      <c r="B2076" s="7" t="s">
        <v>931</v>
      </c>
      <c r="C2076" s="330"/>
      <c r="D2076" s="330"/>
      <c r="E2076" s="322"/>
      <c r="F2076" s="322"/>
      <c r="G2076" s="322"/>
      <c r="H2076" s="322"/>
      <c r="I2076" s="335"/>
      <c r="J2076" s="335"/>
    </row>
    <row r="2077" spans="1:10" x14ac:dyDescent="0.25">
      <c r="A2077" s="329"/>
      <c r="B2077" s="7" t="s">
        <v>932</v>
      </c>
      <c r="C2077" s="330"/>
      <c r="D2077" s="330"/>
      <c r="E2077" s="322"/>
      <c r="F2077" s="322"/>
      <c r="G2077" s="322"/>
      <c r="H2077" s="322"/>
      <c r="I2077" s="335"/>
      <c r="J2077" s="335"/>
    </row>
    <row r="2078" spans="1:10" ht="15.75" thickBot="1" x14ac:dyDescent="0.3">
      <c r="A2078" s="295"/>
      <c r="B2078" s="41" t="s">
        <v>486</v>
      </c>
      <c r="C2078" s="299"/>
      <c r="D2078" s="299"/>
      <c r="E2078" s="284"/>
      <c r="F2078" s="284"/>
      <c r="G2078" s="284"/>
      <c r="H2078" s="284"/>
      <c r="I2078" s="336"/>
      <c r="J2078" s="336"/>
    </row>
    <row r="2079" spans="1:10" ht="16.5" thickBot="1" x14ac:dyDescent="0.3">
      <c r="A2079" s="309" t="s">
        <v>933</v>
      </c>
      <c r="B2079" s="310"/>
      <c r="C2079" s="310"/>
      <c r="D2079" s="310"/>
      <c r="E2079" s="311"/>
      <c r="F2079" s="288">
        <f>SUM(G2041:G2078)</f>
        <v>0</v>
      </c>
      <c r="G2079" s="289"/>
      <c r="H2079" s="290"/>
      <c r="I2079" s="6"/>
      <c r="J2079" s="6"/>
    </row>
    <row r="2080" spans="1:10" ht="15.75" customHeight="1" x14ac:dyDescent="0.25">
      <c r="A2080" s="319" t="s">
        <v>934</v>
      </c>
      <c r="B2080" s="320"/>
      <c r="C2080" s="320"/>
      <c r="D2080" s="320"/>
      <c r="E2080" s="321"/>
      <c r="F2080" s="316">
        <f>F2082-F2079</f>
        <v>0</v>
      </c>
      <c r="G2080" s="317"/>
      <c r="H2080" s="318"/>
      <c r="I2080" s="388"/>
      <c r="J2080" s="389"/>
    </row>
    <row r="2081" spans="1:10" ht="15.75" thickBot="1" x14ac:dyDescent="0.3">
      <c r="A2081" s="354"/>
      <c r="B2081" s="355"/>
      <c r="C2081" s="355"/>
      <c r="D2081" s="355"/>
      <c r="E2081" s="356"/>
      <c r="F2081" s="325"/>
      <c r="G2081" s="326"/>
      <c r="H2081" s="327"/>
      <c r="I2081" s="388"/>
      <c r="J2081" s="389"/>
    </row>
    <row r="2082" spans="1:10" ht="16.5" thickBot="1" x14ac:dyDescent="0.3">
      <c r="A2082" s="309" t="s">
        <v>935</v>
      </c>
      <c r="B2082" s="310"/>
      <c r="C2082" s="310"/>
      <c r="D2082" s="310"/>
      <c r="E2082" s="311"/>
      <c r="F2082" s="288">
        <f>SUM(H2041:H2078)</f>
        <v>0</v>
      </c>
      <c r="G2082" s="289"/>
      <c r="H2082" s="290"/>
      <c r="I2082" s="6"/>
      <c r="J2082" s="6"/>
    </row>
    <row r="2083" spans="1:10" x14ac:dyDescent="0.25">
      <c r="A2083" s="20"/>
      <c r="B2083"/>
    </row>
    <row r="2084" spans="1:10" ht="18" x14ac:dyDescent="0.25">
      <c r="A2084" s="47" t="s">
        <v>936</v>
      </c>
      <c r="B2084"/>
    </row>
    <row r="2085" spans="1:10" ht="15.75" thickBot="1" x14ac:dyDescent="0.3">
      <c r="A2085" s="21"/>
      <c r="B2085"/>
    </row>
    <row r="2086" spans="1:10" ht="15.75" thickBot="1" x14ac:dyDescent="0.3">
      <c r="A2086" s="308"/>
      <c r="B2086" s="308"/>
      <c r="C2086" s="234"/>
      <c r="D2086" s="30"/>
      <c r="E2086" s="285" t="s">
        <v>0</v>
      </c>
      <c r="F2086" s="286"/>
      <c r="G2086" s="286"/>
      <c r="H2086" s="286"/>
      <c r="I2086" s="286"/>
      <c r="J2086" s="287"/>
    </row>
    <row r="2087" spans="1:10" ht="36" x14ac:dyDescent="0.25">
      <c r="A2087" s="294" t="s">
        <v>1</v>
      </c>
      <c r="B2087" s="300" t="s">
        <v>715</v>
      </c>
      <c r="C2087" s="300" t="s">
        <v>3</v>
      </c>
      <c r="D2087" s="300" t="s">
        <v>4480</v>
      </c>
      <c r="E2087" s="2" t="s">
        <v>4</v>
      </c>
      <c r="F2087" s="2" t="s">
        <v>4</v>
      </c>
      <c r="G2087" s="300" t="s">
        <v>4483</v>
      </c>
      <c r="H2087" s="300" t="s">
        <v>4484</v>
      </c>
      <c r="I2087" s="3" t="s">
        <v>5</v>
      </c>
      <c r="J2087" s="3" t="s">
        <v>7</v>
      </c>
    </row>
    <row r="2088" spans="1:10" ht="60.75" thickBot="1" x14ac:dyDescent="0.3">
      <c r="A2088" s="295"/>
      <c r="B2088" s="301"/>
      <c r="C2088" s="301"/>
      <c r="D2088" s="301"/>
      <c r="E2088" s="30" t="s">
        <v>4482</v>
      </c>
      <c r="F2088" s="30" t="s">
        <v>4481</v>
      </c>
      <c r="G2088" s="301"/>
      <c r="H2088" s="301"/>
      <c r="I2088" s="4" t="s">
        <v>6</v>
      </c>
      <c r="J2088" s="4" t="s">
        <v>6</v>
      </c>
    </row>
    <row r="2089" spans="1:10" x14ac:dyDescent="0.25">
      <c r="A2089" s="294" t="s">
        <v>937</v>
      </c>
      <c r="B2089" s="5" t="s">
        <v>938</v>
      </c>
      <c r="C2089" s="298" t="s">
        <v>940</v>
      </c>
      <c r="D2089" s="298">
        <v>2</v>
      </c>
      <c r="E2089" s="283"/>
      <c r="F2089" s="283"/>
      <c r="G2089" s="283">
        <f>D2089*E2089</f>
        <v>0</v>
      </c>
      <c r="H2089" s="283">
        <f>D2089*F2089</f>
        <v>0</v>
      </c>
      <c r="I2089" s="334"/>
      <c r="J2089" s="334"/>
    </row>
    <row r="2090" spans="1:10" ht="15.75" thickBot="1" x14ac:dyDescent="0.3">
      <c r="A2090" s="295"/>
      <c r="B2090" s="9" t="s">
        <v>939</v>
      </c>
      <c r="C2090" s="299"/>
      <c r="D2090" s="299"/>
      <c r="E2090" s="284"/>
      <c r="F2090" s="284"/>
      <c r="G2090" s="284"/>
      <c r="H2090" s="284"/>
      <c r="I2090" s="336"/>
      <c r="J2090" s="336"/>
    </row>
    <row r="2091" spans="1:10" ht="15.75" thickBot="1" x14ac:dyDescent="0.3">
      <c r="A2091" s="235" t="s">
        <v>941</v>
      </c>
      <c r="B2091" s="42" t="s">
        <v>942</v>
      </c>
      <c r="C2091" s="230" t="s">
        <v>940</v>
      </c>
      <c r="D2091" s="230">
        <v>2</v>
      </c>
      <c r="E2091" s="161"/>
      <c r="F2091" s="161"/>
      <c r="G2091" s="161">
        <f>D2091*E2091</f>
        <v>0</v>
      </c>
      <c r="H2091" s="161">
        <f>D2091*F2091</f>
        <v>0</v>
      </c>
      <c r="I2091" s="11"/>
      <c r="J2091" s="11"/>
    </row>
    <row r="2092" spans="1:10" ht="32.25" x14ac:dyDescent="0.25">
      <c r="A2092" s="294" t="s">
        <v>943</v>
      </c>
      <c r="B2092" s="7" t="s">
        <v>944</v>
      </c>
      <c r="C2092" s="298" t="s">
        <v>14</v>
      </c>
      <c r="D2092" s="298">
        <v>3</v>
      </c>
      <c r="E2092" s="283"/>
      <c r="F2092" s="283"/>
      <c r="G2092" s="283">
        <f>D2092*E2092</f>
        <v>0</v>
      </c>
      <c r="H2092" s="283">
        <f>D2092*F2092</f>
        <v>0</v>
      </c>
      <c r="I2092" s="334"/>
      <c r="J2092" s="334"/>
    </row>
    <row r="2093" spans="1:10" ht="15.75" thickBot="1" x14ac:dyDescent="0.3">
      <c r="A2093" s="295"/>
      <c r="B2093" s="41" t="s">
        <v>486</v>
      </c>
      <c r="C2093" s="299"/>
      <c r="D2093" s="299"/>
      <c r="E2093" s="284"/>
      <c r="F2093" s="284"/>
      <c r="G2093" s="284"/>
      <c r="H2093" s="284"/>
      <c r="I2093" s="336"/>
      <c r="J2093" s="336"/>
    </row>
    <row r="2094" spans="1:10" ht="30" x14ac:dyDescent="0.25">
      <c r="A2094" s="294" t="s">
        <v>945</v>
      </c>
      <c r="B2094" s="7" t="s">
        <v>946</v>
      </c>
      <c r="C2094" s="298" t="s">
        <v>14</v>
      </c>
      <c r="D2094" s="298">
        <v>3</v>
      </c>
      <c r="E2094" s="283"/>
      <c r="F2094" s="283"/>
      <c r="G2094" s="283">
        <f>D2094*E2094</f>
        <v>0</v>
      </c>
      <c r="H2094" s="283">
        <f>D2094*F2094</f>
        <v>0</v>
      </c>
      <c r="I2094" s="334"/>
      <c r="J2094" s="334"/>
    </row>
    <row r="2095" spans="1:10" ht="15.75" thickBot="1" x14ac:dyDescent="0.3">
      <c r="A2095" s="295"/>
      <c r="B2095" s="41" t="s">
        <v>486</v>
      </c>
      <c r="C2095" s="299"/>
      <c r="D2095" s="299"/>
      <c r="E2095" s="284"/>
      <c r="F2095" s="284"/>
      <c r="G2095" s="284"/>
      <c r="H2095" s="284"/>
      <c r="I2095" s="336"/>
      <c r="J2095" s="336"/>
    </row>
    <row r="2096" spans="1:10" x14ac:dyDescent="0.25">
      <c r="A2096" s="294" t="s">
        <v>947</v>
      </c>
      <c r="B2096" s="5" t="s">
        <v>948</v>
      </c>
      <c r="C2096" s="298" t="s">
        <v>487</v>
      </c>
      <c r="D2096" s="379">
        <v>165</v>
      </c>
      <c r="E2096" s="283"/>
      <c r="F2096" s="283"/>
      <c r="G2096" s="283">
        <f>D2096*E2096</f>
        <v>0</v>
      </c>
      <c r="H2096" s="283">
        <f>D2096*F2096</f>
        <v>0</v>
      </c>
      <c r="I2096" s="334"/>
      <c r="J2096" s="334"/>
    </row>
    <row r="2097" spans="1:10" x14ac:dyDescent="0.25">
      <c r="A2097" s="329"/>
      <c r="B2097" s="27" t="s">
        <v>484</v>
      </c>
      <c r="C2097" s="330"/>
      <c r="D2097" s="392"/>
      <c r="E2097" s="322"/>
      <c r="F2097" s="322"/>
      <c r="G2097" s="322"/>
      <c r="H2097" s="322"/>
      <c r="I2097" s="335"/>
      <c r="J2097" s="335"/>
    </row>
    <row r="2098" spans="1:10" x14ac:dyDescent="0.25">
      <c r="A2098" s="329"/>
      <c r="B2098" s="27" t="s">
        <v>911</v>
      </c>
      <c r="C2098" s="330"/>
      <c r="D2098" s="392"/>
      <c r="E2098" s="322"/>
      <c r="F2098" s="322"/>
      <c r="G2098" s="322"/>
      <c r="H2098" s="322"/>
      <c r="I2098" s="335"/>
      <c r="J2098" s="335"/>
    </row>
    <row r="2099" spans="1:10" ht="15.75" thickBot="1" x14ac:dyDescent="0.3">
      <c r="A2099" s="295"/>
      <c r="B2099" s="24" t="s">
        <v>949</v>
      </c>
      <c r="C2099" s="299"/>
      <c r="D2099" s="380"/>
      <c r="E2099" s="284"/>
      <c r="F2099" s="284"/>
      <c r="G2099" s="284"/>
      <c r="H2099" s="284"/>
      <c r="I2099" s="336"/>
      <c r="J2099" s="336"/>
    </row>
    <row r="2100" spans="1:10" ht="30" x14ac:dyDescent="0.25">
      <c r="A2100" s="294" t="s">
        <v>950</v>
      </c>
      <c r="B2100" s="7" t="s">
        <v>951</v>
      </c>
      <c r="C2100" s="298" t="s">
        <v>14</v>
      </c>
      <c r="D2100" s="298">
        <v>3</v>
      </c>
      <c r="E2100" s="283"/>
      <c r="F2100" s="283"/>
      <c r="G2100" s="283">
        <f>D2100*E2100</f>
        <v>0</v>
      </c>
      <c r="H2100" s="283">
        <f>D2100*F2100</f>
        <v>0</v>
      </c>
      <c r="I2100" s="334"/>
      <c r="J2100" s="334"/>
    </row>
    <row r="2101" spans="1:10" ht="43.5" x14ac:dyDescent="0.25">
      <c r="A2101" s="329"/>
      <c r="B2101" s="7" t="s">
        <v>952</v>
      </c>
      <c r="C2101" s="330"/>
      <c r="D2101" s="330"/>
      <c r="E2101" s="322"/>
      <c r="F2101" s="322"/>
      <c r="G2101" s="322"/>
      <c r="H2101" s="322"/>
      <c r="I2101" s="335"/>
      <c r="J2101" s="335"/>
    </row>
    <row r="2102" spans="1:10" ht="15.75" thickBot="1" x14ac:dyDescent="0.3">
      <c r="A2102" s="295"/>
      <c r="B2102" s="41" t="s">
        <v>486</v>
      </c>
      <c r="C2102" s="299"/>
      <c r="D2102" s="299"/>
      <c r="E2102" s="284"/>
      <c r="F2102" s="284"/>
      <c r="G2102" s="284"/>
      <c r="H2102" s="284"/>
      <c r="I2102" s="336"/>
      <c r="J2102" s="336"/>
    </row>
    <row r="2103" spans="1:10" ht="30" x14ac:dyDescent="0.25">
      <c r="A2103" s="294" t="s">
        <v>953</v>
      </c>
      <c r="B2103" s="7" t="s">
        <v>954</v>
      </c>
      <c r="C2103" s="298" t="s">
        <v>14</v>
      </c>
      <c r="D2103" s="298">
        <v>6</v>
      </c>
      <c r="E2103" s="283"/>
      <c r="F2103" s="283"/>
      <c r="G2103" s="283">
        <f>D2103*E2103</f>
        <v>0</v>
      </c>
      <c r="H2103" s="283">
        <f>D2103*F2103</f>
        <v>0</v>
      </c>
      <c r="I2103" s="334"/>
      <c r="J2103" s="334"/>
    </row>
    <row r="2104" spans="1:10" ht="43.5" x14ac:dyDescent="0.25">
      <c r="A2104" s="329"/>
      <c r="B2104" s="7" t="s">
        <v>955</v>
      </c>
      <c r="C2104" s="330"/>
      <c r="D2104" s="330"/>
      <c r="E2104" s="322"/>
      <c r="F2104" s="322"/>
      <c r="G2104" s="322"/>
      <c r="H2104" s="322"/>
      <c r="I2104" s="335"/>
      <c r="J2104" s="335"/>
    </row>
    <row r="2105" spans="1:10" ht="15.75" thickBot="1" x14ac:dyDescent="0.3">
      <c r="A2105" s="295"/>
      <c r="B2105" s="41" t="s">
        <v>486</v>
      </c>
      <c r="C2105" s="299"/>
      <c r="D2105" s="299"/>
      <c r="E2105" s="284"/>
      <c r="F2105" s="284"/>
      <c r="G2105" s="284"/>
      <c r="H2105" s="284"/>
      <c r="I2105" s="336"/>
      <c r="J2105" s="336"/>
    </row>
    <row r="2106" spans="1:10" x14ac:dyDescent="0.25">
      <c r="A2106" s="294" t="s">
        <v>956</v>
      </c>
      <c r="B2106" s="7" t="s">
        <v>957</v>
      </c>
      <c r="C2106" s="298" t="s">
        <v>14</v>
      </c>
      <c r="D2106" s="298">
        <v>1</v>
      </c>
      <c r="E2106" s="283"/>
      <c r="F2106" s="283"/>
      <c r="G2106" s="283">
        <f>D2106*E2106</f>
        <v>0</v>
      </c>
      <c r="H2106" s="283">
        <f>D2106*F2106</f>
        <v>0</v>
      </c>
      <c r="I2106" s="334"/>
      <c r="J2106" s="334"/>
    </row>
    <row r="2107" spans="1:10" x14ac:dyDescent="0.25">
      <c r="A2107" s="329"/>
      <c r="B2107" s="7" t="s">
        <v>919</v>
      </c>
      <c r="C2107" s="330"/>
      <c r="D2107" s="330"/>
      <c r="E2107" s="322"/>
      <c r="F2107" s="322"/>
      <c r="G2107" s="322"/>
      <c r="H2107" s="322"/>
      <c r="I2107" s="335"/>
      <c r="J2107" s="335"/>
    </row>
    <row r="2108" spans="1:10" x14ac:dyDescent="0.25">
      <c r="A2108" s="329"/>
      <c r="B2108" s="7" t="s">
        <v>920</v>
      </c>
      <c r="C2108" s="330"/>
      <c r="D2108" s="330"/>
      <c r="E2108" s="322"/>
      <c r="F2108" s="322"/>
      <c r="G2108" s="322"/>
      <c r="H2108" s="322"/>
      <c r="I2108" s="335"/>
      <c r="J2108" s="335"/>
    </row>
    <row r="2109" spans="1:10" x14ac:dyDescent="0.25">
      <c r="A2109" s="329"/>
      <c r="B2109" s="7" t="s">
        <v>921</v>
      </c>
      <c r="C2109" s="330"/>
      <c r="D2109" s="330"/>
      <c r="E2109" s="322"/>
      <c r="F2109" s="322"/>
      <c r="G2109" s="322"/>
      <c r="H2109" s="322"/>
      <c r="I2109" s="335"/>
      <c r="J2109" s="335"/>
    </row>
    <row r="2110" spans="1:10" x14ac:dyDescent="0.25">
      <c r="A2110" s="329"/>
      <c r="B2110" s="7" t="s">
        <v>958</v>
      </c>
      <c r="C2110" s="330"/>
      <c r="D2110" s="330"/>
      <c r="E2110" s="322"/>
      <c r="F2110" s="322"/>
      <c r="G2110" s="322"/>
      <c r="H2110" s="322"/>
      <c r="I2110" s="335"/>
      <c r="J2110" s="335"/>
    </row>
    <row r="2111" spans="1:10" x14ac:dyDescent="0.25">
      <c r="A2111" s="329"/>
      <c r="B2111" s="7" t="s">
        <v>959</v>
      </c>
      <c r="C2111" s="330"/>
      <c r="D2111" s="330"/>
      <c r="E2111" s="322"/>
      <c r="F2111" s="322"/>
      <c r="G2111" s="322"/>
      <c r="H2111" s="322"/>
      <c r="I2111" s="335"/>
      <c r="J2111" s="335"/>
    </row>
    <row r="2112" spans="1:10" x14ac:dyDescent="0.25">
      <c r="A2112" s="329"/>
      <c r="B2112" s="7" t="s">
        <v>960</v>
      </c>
      <c r="C2112" s="330"/>
      <c r="D2112" s="330"/>
      <c r="E2112" s="322"/>
      <c r="F2112" s="322"/>
      <c r="G2112" s="322"/>
      <c r="H2112" s="322"/>
      <c r="I2112" s="335"/>
      <c r="J2112" s="335"/>
    </row>
    <row r="2113" spans="1:10" x14ac:dyDescent="0.25">
      <c r="A2113" s="329"/>
      <c r="B2113" s="7" t="s">
        <v>961</v>
      </c>
      <c r="C2113" s="330"/>
      <c r="D2113" s="330"/>
      <c r="E2113" s="322"/>
      <c r="F2113" s="322"/>
      <c r="G2113" s="322"/>
      <c r="H2113" s="322"/>
      <c r="I2113" s="335"/>
      <c r="J2113" s="335"/>
    </row>
    <row r="2114" spans="1:10" ht="15.75" thickBot="1" x14ac:dyDescent="0.3">
      <c r="A2114" s="295"/>
      <c r="B2114" s="41" t="s">
        <v>486</v>
      </c>
      <c r="C2114" s="299"/>
      <c r="D2114" s="299"/>
      <c r="E2114" s="284"/>
      <c r="F2114" s="284"/>
      <c r="G2114" s="284"/>
      <c r="H2114" s="284"/>
      <c r="I2114" s="336"/>
      <c r="J2114" s="336"/>
    </row>
    <row r="2115" spans="1:10" x14ac:dyDescent="0.25">
      <c r="A2115" s="294" t="s">
        <v>962</v>
      </c>
      <c r="B2115" s="7" t="s">
        <v>963</v>
      </c>
      <c r="C2115" s="298" t="s">
        <v>14</v>
      </c>
      <c r="D2115" s="298">
        <v>1</v>
      </c>
      <c r="E2115" s="283"/>
      <c r="F2115" s="283"/>
      <c r="G2115" s="283">
        <f>D2115*E2115</f>
        <v>0</v>
      </c>
      <c r="H2115" s="283">
        <f>D2115*F2115</f>
        <v>0</v>
      </c>
      <c r="I2115" s="334"/>
      <c r="J2115" s="334"/>
    </row>
    <row r="2116" spans="1:10" ht="15.75" thickBot="1" x14ac:dyDescent="0.3">
      <c r="A2116" s="295"/>
      <c r="B2116" s="41" t="s">
        <v>486</v>
      </c>
      <c r="C2116" s="299"/>
      <c r="D2116" s="299"/>
      <c r="E2116" s="284"/>
      <c r="F2116" s="284"/>
      <c r="G2116" s="284"/>
      <c r="H2116" s="284"/>
      <c r="I2116" s="336"/>
      <c r="J2116" s="336"/>
    </row>
    <row r="2117" spans="1:10" ht="30" x14ac:dyDescent="0.25">
      <c r="A2117" s="294" t="s">
        <v>964</v>
      </c>
      <c r="B2117" s="7" t="s">
        <v>965</v>
      </c>
      <c r="C2117" s="298" t="s">
        <v>14</v>
      </c>
      <c r="D2117" s="298">
        <v>12</v>
      </c>
      <c r="E2117" s="283"/>
      <c r="F2117" s="283"/>
      <c r="G2117" s="283">
        <f>D2117*E2117</f>
        <v>0</v>
      </c>
      <c r="H2117" s="283">
        <f>D2117*F2117</f>
        <v>0</v>
      </c>
      <c r="I2117" s="334"/>
      <c r="J2117" s="334"/>
    </row>
    <row r="2118" spans="1:10" ht="15.75" thickBot="1" x14ac:dyDescent="0.3">
      <c r="A2118" s="295"/>
      <c r="B2118" s="41" t="s">
        <v>486</v>
      </c>
      <c r="C2118" s="299"/>
      <c r="D2118" s="299"/>
      <c r="E2118" s="284"/>
      <c r="F2118" s="284"/>
      <c r="G2118" s="284"/>
      <c r="H2118" s="284"/>
      <c r="I2118" s="336"/>
      <c r="J2118" s="336"/>
    </row>
    <row r="2119" spans="1:10" ht="34.5" x14ac:dyDescent="0.25">
      <c r="A2119" s="294" t="s">
        <v>966</v>
      </c>
      <c r="B2119" s="7" t="s">
        <v>967</v>
      </c>
      <c r="C2119" s="298" t="s">
        <v>14</v>
      </c>
      <c r="D2119" s="298">
        <v>3</v>
      </c>
      <c r="E2119" s="283"/>
      <c r="F2119" s="283"/>
      <c r="G2119" s="283">
        <f>D2119*E2119</f>
        <v>0</v>
      </c>
      <c r="H2119" s="283">
        <f>D2119*F2119</f>
        <v>0</v>
      </c>
      <c r="I2119" s="334"/>
      <c r="J2119" s="334"/>
    </row>
    <row r="2120" spans="1:10" ht="15.75" thickBot="1" x14ac:dyDescent="0.3">
      <c r="A2120" s="295"/>
      <c r="B2120" s="41" t="s">
        <v>486</v>
      </c>
      <c r="C2120" s="299"/>
      <c r="D2120" s="299"/>
      <c r="E2120" s="284"/>
      <c r="F2120" s="284"/>
      <c r="G2120" s="284"/>
      <c r="H2120" s="284"/>
      <c r="I2120" s="336"/>
      <c r="J2120" s="336"/>
    </row>
    <row r="2121" spans="1:10" ht="34.5" x14ac:dyDescent="0.25">
      <c r="A2121" s="294" t="s">
        <v>968</v>
      </c>
      <c r="B2121" s="7" t="s">
        <v>969</v>
      </c>
      <c r="C2121" s="298" t="s">
        <v>14</v>
      </c>
      <c r="D2121" s="298">
        <v>3</v>
      </c>
      <c r="E2121" s="283"/>
      <c r="F2121" s="283"/>
      <c r="G2121" s="283">
        <f>D2121*E2121</f>
        <v>0</v>
      </c>
      <c r="H2121" s="283">
        <f>D2121*F2121</f>
        <v>0</v>
      </c>
      <c r="I2121" s="334"/>
      <c r="J2121" s="334"/>
    </row>
    <row r="2122" spans="1:10" ht="15.75" thickBot="1" x14ac:dyDescent="0.3">
      <c r="A2122" s="295"/>
      <c r="B2122" s="11" t="s">
        <v>486</v>
      </c>
      <c r="C2122" s="299"/>
      <c r="D2122" s="299"/>
      <c r="E2122" s="284"/>
      <c r="F2122" s="284"/>
      <c r="G2122" s="284"/>
      <c r="H2122" s="284"/>
      <c r="I2122" s="336"/>
      <c r="J2122" s="336"/>
    </row>
    <row r="2123" spans="1:10" ht="32.25" x14ac:dyDescent="0.25">
      <c r="A2123" s="294" t="s">
        <v>970</v>
      </c>
      <c r="B2123" s="7" t="s">
        <v>971</v>
      </c>
      <c r="C2123" s="298" t="s">
        <v>14</v>
      </c>
      <c r="D2123" s="298">
        <v>3</v>
      </c>
      <c r="E2123" s="283"/>
      <c r="F2123" s="283"/>
      <c r="G2123" s="283">
        <f>D2123*E2123</f>
        <v>0</v>
      </c>
      <c r="H2123" s="283">
        <f>D2123*F2123</f>
        <v>0</v>
      </c>
      <c r="I2123" s="334"/>
      <c r="J2123" s="334"/>
    </row>
    <row r="2124" spans="1:10" ht="15.75" thickBot="1" x14ac:dyDescent="0.3">
      <c r="A2124" s="295"/>
      <c r="B2124" s="41" t="s">
        <v>486</v>
      </c>
      <c r="C2124" s="299"/>
      <c r="D2124" s="299"/>
      <c r="E2124" s="284"/>
      <c r="F2124" s="284"/>
      <c r="G2124" s="284"/>
      <c r="H2124" s="284"/>
      <c r="I2124" s="336"/>
      <c r="J2124" s="336"/>
    </row>
    <row r="2125" spans="1:10" ht="34.5" x14ac:dyDescent="0.25">
      <c r="A2125" s="294" t="s">
        <v>972</v>
      </c>
      <c r="B2125" s="7" t="s">
        <v>973</v>
      </c>
      <c r="C2125" s="298" t="s">
        <v>14</v>
      </c>
      <c r="D2125" s="298">
        <v>3</v>
      </c>
      <c r="E2125" s="283"/>
      <c r="F2125" s="283"/>
      <c r="G2125" s="283">
        <f>D2125*E2125</f>
        <v>0</v>
      </c>
      <c r="H2125" s="283">
        <f>D2125*F2125</f>
        <v>0</v>
      </c>
      <c r="I2125" s="334"/>
      <c r="J2125" s="334"/>
    </row>
    <row r="2126" spans="1:10" ht="15.75" thickBot="1" x14ac:dyDescent="0.3">
      <c r="A2126" s="295"/>
      <c r="B2126" s="24" t="s">
        <v>486</v>
      </c>
      <c r="C2126" s="299"/>
      <c r="D2126" s="299"/>
      <c r="E2126" s="284"/>
      <c r="F2126" s="284"/>
      <c r="G2126" s="284"/>
      <c r="H2126" s="284"/>
      <c r="I2126" s="336"/>
      <c r="J2126" s="336"/>
    </row>
    <row r="2127" spans="1:10" x14ac:dyDescent="0.25">
      <c r="A2127" s="294" t="s">
        <v>974</v>
      </c>
      <c r="B2127" s="7" t="s">
        <v>975</v>
      </c>
      <c r="C2127" s="298" t="s">
        <v>14</v>
      </c>
      <c r="D2127" s="298">
        <v>4</v>
      </c>
      <c r="E2127" s="283"/>
      <c r="F2127" s="283"/>
      <c r="G2127" s="283">
        <f>D2127*E2127</f>
        <v>0</v>
      </c>
      <c r="H2127" s="283">
        <f>D2127*F2127</f>
        <v>0</v>
      </c>
      <c r="I2127" s="334"/>
      <c r="J2127" s="334"/>
    </row>
    <row r="2128" spans="1:10" ht="15.75" thickBot="1" x14ac:dyDescent="0.3">
      <c r="A2128" s="295"/>
      <c r="B2128" s="41" t="s">
        <v>486</v>
      </c>
      <c r="C2128" s="299"/>
      <c r="D2128" s="299"/>
      <c r="E2128" s="284"/>
      <c r="F2128" s="284"/>
      <c r="G2128" s="284"/>
      <c r="H2128" s="284"/>
      <c r="I2128" s="336"/>
      <c r="J2128" s="336"/>
    </row>
    <row r="2129" spans="1:10" ht="16.5" thickBot="1" x14ac:dyDescent="0.3">
      <c r="A2129" s="309" t="s">
        <v>976</v>
      </c>
      <c r="B2129" s="310"/>
      <c r="C2129" s="310"/>
      <c r="D2129" s="310"/>
      <c r="E2129" s="311"/>
      <c r="F2129" s="288">
        <f>SUM(G2089:G2128)</f>
        <v>0</v>
      </c>
      <c r="G2129" s="289"/>
      <c r="H2129" s="290"/>
      <c r="I2129" s="6"/>
      <c r="J2129" s="6"/>
    </row>
    <row r="2130" spans="1:10" ht="15.75" customHeight="1" x14ac:dyDescent="0.25">
      <c r="A2130" s="319" t="s">
        <v>977</v>
      </c>
      <c r="B2130" s="320"/>
      <c r="C2130" s="320"/>
      <c r="D2130" s="320"/>
      <c r="E2130" s="321"/>
      <c r="F2130" s="316">
        <f>F2132-F2129</f>
        <v>0</v>
      </c>
      <c r="G2130" s="317"/>
      <c r="H2130" s="318"/>
      <c r="I2130" s="388"/>
      <c r="J2130" s="389"/>
    </row>
    <row r="2131" spans="1:10" ht="15.75" thickBot="1" x14ac:dyDescent="0.3">
      <c r="A2131" s="354"/>
      <c r="B2131" s="355"/>
      <c r="C2131" s="355"/>
      <c r="D2131" s="355"/>
      <c r="E2131" s="356"/>
      <c r="F2131" s="325"/>
      <c r="G2131" s="326"/>
      <c r="H2131" s="327"/>
      <c r="I2131" s="388"/>
      <c r="J2131" s="389"/>
    </row>
    <row r="2132" spans="1:10" ht="16.5" thickBot="1" x14ac:dyDescent="0.3">
      <c r="A2132" s="309" t="s">
        <v>978</v>
      </c>
      <c r="B2132" s="310"/>
      <c r="C2132" s="310"/>
      <c r="D2132" s="310"/>
      <c r="E2132" s="311"/>
      <c r="F2132" s="288">
        <f>SUM(H2089:H2128)</f>
        <v>0</v>
      </c>
      <c r="G2132" s="289"/>
      <c r="H2132" s="290"/>
      <c r="I2132" s="6"/>
      <c r="J2132" s="6"/>
    </row>
    <row r="2133" spans="1:10" ht="18" x14ac:dyDescent="0.25">
      <c r="A2133" s="45"/>
      <c r="B2133"/>
    </row>
    <row r="2134" spans="1:10" ht="18" x14ac:dyDescent="0.25">
      <c r="A2134" s="47" t="s">
        <v>979</v>
      </c>
      <c r="B2134"/>
    </row>
    <row r="2135" spans="1:10" ht="18" x14ac:dyDescent="0.25">
      <c r="A2135" s="47" t="s">
        <v>980</v>
      </c>
      <c r="B2135"/>
    </row>
    <row r="2136" spans="1:10" ht="15.75" thickBot="1" x14ac:dyDescent="0.3">
      <c r="A2136" s="21"/>
      <c r="B2136"/>
    </row>
    <row r="2137" spans="1:10" ht="15.75" thickBot="1" x14ac:dyDescent="0.3">
      <c r="A2137" s="308"/>
      <c r="B2137" s="308"/>
      <c r="C2137" s="234"/>
      <c r="D2137" s="30"/>
      <c r="E2137" s="285" t="s">
        <v>0</v>
      </c>
      <c r="F2137" s="286"/>
      <c r="G2137" s="286"/>
      <c r="H2137" s="286"/>
      <c r="I2137" s="286"/>
      <c r="J2137" s="287"/>
    </row>
    <row r="2138" spans="1:10" ht="36" x14ac:dyDescent="0.25">
      <c r="A2138" s="294" t="s">
        <v>1</v>
      </c>
      <c r="B2138" s="300" t="s">
        <v>981</v>
      </c>
      <c r="C2138" s="300" t="s">
        <v>3</v>
      </c>
      <c r="D2138" s="300" t="s">
        <v>4480</v>
      </c>
      <c r="E2138" s="2" t="s">
        <v>4</v>
      </c>
      <c r="F2138" s="2" t="s">
        <v>4</v>
      </c>
      <c r="G2138" s="300" t="s">
        <v>4483</v>
      </c>
      <c r="H2138" s="300" t="s">
        <v>4484</v>
      </c>
      <c r="I2138" s="3" t="s">
        <v>5</v>
      </c>
      <c r="J2138" s="3" t="s">
        <v>7</v>
      </c>
    </row>
    <row r="2139" spans="1:10" ht="60.75" thickBot="1" x14ac:dyDescent="0.3">
      <c r="A2139" s="295"/>
      <c r="B2139" s="301"/>
      <c r="C2139" s="301"/>
      <c r="D2139" s="301"/>
      <c r="E2139" s="30" t="s">
        <v>4482</v>
      </c>
      <c r="F2139" s="30" t="s">
        <v>4481</v>
      </c>
      <c r="G2139" s="301"/>
      <c r="H2139" s="301"/>
      <c r="I2139" s="4" t="s">
        <v>6</v>
      </c>
      <c r="J2139" s="4" t="s">
        <v>6</v>
      </c>
    </row>
    <row r="2140" spans="1:10" ht="30.75" thickBot="1" x14ac:dyDescent="0.3">
      <c r="A2140" s="235" t="s">
        <v>982</v>
      </c>
      <c r="B2140" s="9" t="s">
        <v>983</v>
      </c>
      <c r="C2140" s="230" t="s">
        <v>9</v>
      </c>
      <c r="D2140" s="230">
        <v>1</v>
      </c>
      <c r="E2140" s="163"/>
      <c r="F2140" s="163"/>
      <c r="G2140" s="163">
        <f>D2140*E2140</f>
        <v>0</v>
      </c>
      <c r="H2140" s="163">
        <f>D2140*F2140</f>
        <v>0</v>
      </c>
      <c r="I2140" s="11"/>
      <c r="J2140" s="11"/>
    </row>
    <row r="2141" spans="1:10" ht="16.5" thickBot="1" x14ac:dyDescent="0.3">
      <c r="A2141" s="309" t="s">
        <v>984</v>
      </c>
      <c r="B2141" s="310"/>
      <c r="C2141" s="310"/>
      <c r="D2141" s="310"/>
      <c r="E2141" s="311"/>
      <c r="F2141" s="288">
        <f>G2140</f>
        <v>0</v>
      </c>
      <c r="G2141" s="289"/>
      <c r="H2141" s="290"/>
      <c r="I2141" s="6"/>
      <c r="J2141" s="6"/>
    </row>
    <row r="2142" spans="1:10" ht="16.5" thickBot="1" x14ac:dyDescent="0.3">
      <c r="A2142" s="309" t="s">
        <v>985</v>
      </c>
      <c r="B2142" s="310"/>
      <c r="C2142" s="310"/>
      <c r="D2142" s="310"/>
      <c r="E2142" s="311"/>
      <c r="F2142" s="288">
        <f>F2143-F2141</f>
        <v>0</v>
      </c>
      <c r="G2142" s="289"/>
      <c r="H2142" s="290"/>
      <c r="I2142" s="6"/>
      <c r="J2142" s="6"/>
    </row>
    <row r="2143" spans="1:10" ht="16.5" thickBot="1" x14ac:dyDescent="0.3">
      <c r="A2143" s="309" t="s">
        <v>986</v>
      </c>
      <c r="B2143" s="310"/>
      <c r="C2143" s="310"/>
      <c r="D2143" s="310"/>
      <c r="E2143" s="311"/>
      <c r="F2143" s="288">
        <f>H2140</f>
        <v>0</v>
      </c>
      <c r="G2143" s="289"/>
      <c r="H2143" s="290"/>
      <c r="I2143" s="6"/>
      <c r="J2143" s="6"/>
    </row>
    <row r="2144" spans="1:10" x14ac:dyDescent="0.25">
      <c r="A2144" s="23"/>
      <c r="B2144"/>
    </row>
    <row r="2145" spans="1:10" ht="18" x14ac:dyDescent="0.25">
      <c r="A2145" s="47" t="s">
        <v>4631</v>
      </c>
      <c r="B2145"/>
    </row>
    <row r="2146" spans="1:10" ht="18" x14ac:dyDescent="0.25">
      <c r="A2146" s="47" t="s">
        <v>987</v>
      </c>
      <c r="B2146"/>
    </row>
    <row r="2147" spans="1:10" ht="15.75" thickBot="1" x14ac:dyDescent="0.3">
      <c r="A2147" s="21"/>
      <c r="B2147"/>
    </row>
    <row r="2148" spans="1:10" ht="15.75" thickBot="1" x14ac:dyDescent="0.3">
      <c r="A2148" s="308"/>
      <c r="B2148" s="308"/>
      <c r="C2148" s="234"/>
      <c r="D2148" s="30"/>
      <c r="E2148" s="285" t="s">
        <v>0</v>
      </c>
      <c r="F2148" s="286"/>
      <c r="G2148" s="286"/>
      <c r="H2148" s="286"/>
      <c r="I2148" s="286"/>
      <c r="J2148" s="287"/>
    </row>
    <row r="2149" spans="1:10" x14ac:dyDescent="0.25">
      <c r="A2149" s="294" t="s">
        <v>1</v>
      </c>
      <c r="B2149" s="300" t="s">
        <v>396</v>
      </c>
      <c r="C2149" s="300" t="s">
        <v>3</v>
      </c>
      <c r="D2149" s="300" t="s">
        <v>4480</v>
      </c>
      <c r="E2149" s="2" t="s">
        <v>4</v>
      </c>
      <c r="F2149" s="2" t="s">
        <v>4</v>
      </c>
      <c r="G2149" s="300" t="s">
        <v>4483</v>
      </c>
      <c r="H2149" s="300" t="s">
        <v>4484</v>
      </c>
      <c r="I2149" s="337"/>
      <c r="J2149" s="337"/>
    </row>
    <row r="2150" spans="1:10" ht="29.25" thickBot="1" x14ac:dyDescent="0.3">
      <c r="A2150" s="295"/>
      <c r="B2150" s="301"/>
      <c r="C2150" s="301"/>
      <c r="D2150" s="301"/>
      <c r="E2150" s="30" t="s">
        <v>4482</v>
      </c>
      <c r="F2150" s="30" t="s">
        <v>4481</v>
      </c>
      <c r="G2150" s="301"/>
      <c r="H2150" s="301"/>
      <c r="I2150" s="338"/>
      <c r="J2150" s="338"/>
    </row>
    <row r="2151" spans="1:10" ht="18" thickBot="1" x14ac:dyDescent="0.3">
      <c r="A2151" s="235" t="s">
        <v>988</v>
      </c>
      <c r="B2151" s="9" t="s">
        <v>989</v>
      </c>
      <c r="C2151" s="230" t="s">
        <v>404</v>
      </c>
      <c r="D2151" s="239">
        <v>10</v>
      </c>
      <c r="E2151" s="164"/>
      <c r="F2151" s="161"/>
      <c r="G2151" s="161">
        <f>D2151*E2151</f>
        <v>0</v>
      </c>
      <c r="H2151" s="161">
        <f>D2151*F2151</f>
        <v>0</v>
      </c>
      <c r="I2151" s="11"/>
      <c r="J2151" s="11"/>
    </row>
    <row r="2152" spans="1:10" ht="18" thickBot="1" x14ac:dyDescent="0.3">
      <c r="A2152" s="235" t="s">
        <v>990</v>
      </c>
      <c r="B2152" s="9" t="s">
        <v>991</v>
      </c>
      <c r="C2152" s="230" t="s">
        <v>404</v>
      </c>
      <c r="D2152" s="239">
        <v>5</v>
      </c>
      <c r="E2152" s="164"/>
      <c r="F2152" s="161"/>
      <c r="G2152" s="161">
        <f>D2152*E2152</f>
        <v>0</v>
      </c>
      <c r="H2152" s="161">
        <f>D2152*F2152</f>
        <v>0</v>
      </c>
      <c r="I2152" s="11"/>
      <c r="J2152" s="11"/>
    </row>
    <row r="2153" spans="1:10" ht="15.75" thickBot="1" x14ac:dyDescent="0.3">
      <c r="A2153" s="235" t="s">
        <v>992</v>
      </c>
      <c r="B2153" s="9" t="s">
        <v>993</v>
      </c>
      <c r="C2153" s="230" t="s">
        <v>401</v>
      </c>
      <c r="D2153" s="230">
        <v>50</v>
      </c>
      <c r="E2153" s="164"/>
      <c r="F2153" s="161"/>
      <c r="G2153" s="161">
        <f>D2153*E2153</f>
        <v>0</v>
      </c>
      <c r="H2153" s="161">
        <f>D2153*F2153</f>
        <v>0</v>
      </c>
      <c r="I2153" s="11"/>
      <c r="J2153" s="11"/>
    </row>
    <row r="2154" spans="1:10" ht="30" x14ac:dyDescent="0.25">
      <c r="A2154" s="294" t="s">
        <v>994</v>
      </c>
      <c r="B2154" s="5" t="s">
        <v>995</v>
      </c>
      <c r="C2154" s="298" t="s">
        <v>997</v>
      </c>
      <c r="D2154" s="379">
        <v>100</v>
      </c>
      <c r="E2154" s="312"/>
      <c r="F2154" s="283"/>
      <c r="G2154" s="283">
        <f>D2154*E2154</f>
        <v>0</v>
      </c>
      <c r="H2154" s="283">
        <f>D2154*F2154</f>
        <v>0</v>
      </c>
      <c r="I2154" s="334"/>
      <c r="J2154" s="334"/>
    </row>
    <row r="2155" spans="1:10" ht="18" thickBot="1" x14ac:dyDescent="0.3">
      <c r="A2155" s="295"/>
      <c r="B2155" s="9" t="s">
        <v>996</v>
      </c>
      <c r="C2155" s="299"/>
      <c r="D2155" s="380"/>
      <c r="E2155" s="314"/>
      <c r="F2155" s="284"/>
      <c r="G2155" s="284"/>
      <c r="H2155" s="284"/>
      <c r="I2155" s="336"/>
      <c r="J2155" s="336"/>
    </row>
    <row r="2156" spans="1:10" ht="15.75" thickBot="1" x14ac:dyDescent="0.3">
      <c r="A2156" s="235" t="s">
        <v>998</v>
      </c>
      <c r="B2156" s="9" t="s">
        <v>406</v>
      </c>
      <c r="C2156" s="230" t="s">
        <v>407</v>
      </c>
      <c r="D2156" s="230">
        <v>50</v>
      </c>
      <c r="E2156" s="164"/>
      <c r="F2156" s="161"/>
      <c r="G2156" s="161">
        <f>D2156*E2156</f>
        <v>0</v>
      </c>
      <c r="H2156" s="161">
        <f>D2156*F2156</f>
        <v>0</v>
      </c>
      <c r="I2156" s="11"/>
      <c r="J2156" s="11"/>
    </row>
    <row r="2157" spans="1:10" ht="15.75" thickBot="1" x14ac:dyDescent="0.3">
      <c r="A2157" s="235" t="s">
        <v>999</v>
      </c>
      <c r="B2157" s="9" t="s">
        <v>1000</v>
      </c>
      <c r="C2157" s="230" t="s">
        <v>410</v>
      </c>
      <c r="D2157" s="230">
        <v>100</v>
      </c>
      <c r="E2157" s="164"/>
      <c r="F2157" s="161"/>
      <c r="G2157" s="161">
        <f>D2157*E2157</f>
        <v>0</v>
      </c>
      <c r="H2157" s="161">
        <f>D2157*F2157</f>
        <v>0</v>
      </c>
      <c r="I2157" s="11"/>
      <c r="J2157" s="11"/>
    </row>
    <row r="2158" spans="1:10" ht="15.75" thickBot="1" x14ac:dyDescent="0.3">
      <c r="A2158" s="235" t="s">
        <v>1001</v>
      </c>
      <c r="B2158" s="9" t="s">
        <v>1002</v>
      </c>
      <c r="C2158" s="230" t="s">
        <v>487</v>
      </c>
      <c r="D2158" s="239">
        <v>1000</v>
      </c>
      <c r="E2158" s="164"/>
      <c r="F2158" s="161"/>
      <c r="G2158" s="161">
        <f>D2158*E2158</f>
        <v>0</v>
      </c>
      <c r="H2158" s="161">
        <f>D2158*F2158</f>
        <v>0</v>
      </c>
      <c r="I2158" s="11"/>
      <c r="J2158" s="11"/>
    </row>
    <row r="2159" spans="1:10" ht="16.5" thickBot="1" x14ac:dyDescent="0.3">
      <c r="A2159" s="309" t="s">
        <v>1003</v>
      </c>
      <c r="B2159" s="310"/>
      <c r="C2159" s="310"/>
      <c r="D2159" s="310"/>
      <c r="E2159" s="311"/>
      <c r="F2159" s="288">
        <f>SUM(G2151:G2158)</f>
        <v>0</v>
      </c>
      <c r="G2159" s="289"/>
      <c r="H2159" s="290"/>
      <c r="I2159" s="6"/>
      <c r="J2159" s="6"/>
    </row>
    <row r="2160" spans="1:10" ht="16.5" thickBot="1" x14ac:dyDescent="0.3">
      <c r="A2160" s="309" t="s">
        <v>1004</v>
      </c>
      <c r="B2160" s="310"/>
      <c r="C2160" s="310"/>
      <c r="D2160" s="310"/>
      <c r="E2160" s="311"/>
      <c r="F2160" s="288">
        <f>F2161-F2159</f>
        <v>0</v>
      </c>
      <c r="G2160" s="289"/>
      <c r="H2160" s="290"/>
      <c r="I2160" s="6"/>
      <c r="J2160" s="6"/>
    </row>
    <row r="2161" spans="1:10" ht="16.5" thickBot="1" x14ac:dyDescent="0.3">
      <c r="A2161" s="309" t="s">
        <v>1005</v>
      </c>
      <c r="B2161" s="310"/>
      <c r="C2161" s="310"/>
      <c r="D2161" s="310"/>
      <c r="E2161" s="311"/>
      <c r="F2161" s="288">
        <f>SUM(H2151:H2158)</f>
        <v>0</v>
      </c>
      <c r="G2161" s="289"/>
      <c r="H2161" s="290"/>
      <c r="I2161" s="6"/>
      <c r="J2161" s="6"/>
    </row>
    <row r="2162" spans="1:10" x14ac:dyDescent="0.25">
      <c r="A2162" s="21"/>
      <c r="B2162"/>
    </row>
    <row r="2163" spans="1:10" ht="15.75" x14ac:dyDescent="0.25">
      <c r="A2163" s="258" t="s">
        <v>4525</v>
      </c>
      <c r="B2163"/>
    </row>
    <row r="2164" spans="1:10" x14ac:dyDescent="0.25">
      <c r="A2164" s="528" t="s">
        <v>4526</v>
      </c>
      <c r="B2164" s="529"/>
      <c r="C2164" s="529"/>
      <c r="D2164" s="529"/>
      <c r="E2164" s="529"/>
      <c r="F2164" s="529"/>
      <c r="G2164" s="529"/>
      <c r="H2164" s="529"/>
      <c r="I2164" s="529"/>
      <c r="J2164" s="529"/>
    </row>
    <row r="2165" spans="1:10" ht="15.75" thickBot="1" x14ac:dyDescent="0.3">
      <c r="A2165" s="21"/>
      <c r="B2165"/>
    </row>
    <row r="2166" spans="1:10" ht="15.75" thickBot="1" x14ac:dyDescent="0.3">
      <c r="A2166" s="530" t="s">
        <v>4527</v>
      </c>
      <c r="B2166" s="530"/>
      <c r="C2166" s="533">
        <f>F203+F233+F262+F287+F316+F346+F367+F388+F413+F437+F460+F474+F497+F513+F653+F792+F931+F1070+F1209+F1315+F1455+F1594+F1665+F1736+F1882+F2030+F2079+F2129+F2141+F2159</f>
        <v>0</v>
      </c>
      <c r="D2166" s="404"/>
      <c r="E2166" s="405"/>
    </row>
    <row r="2167" spans="1:10" ht="15.75" thickBot="1" x14ac:dyDescent="0.3">
      <c r="A2167" s="530" t="s">
        <v>4528</v>
      </c>
      <c r="B2167" s="530"/>
      <c r="C2167" s="531">
        <f>C2168-C2166</f>
        <v>0</v>
      </c>
      <c r="D2167" s="532"/>
      <c r="E2167" s="532"/>
    </row>
    <row r="2168" spans="1:10" ht="15.75" thickBot="1" x14ac:dyDescent="0.3">
      <c r="A2168" s="530" t="s">
        <v>4529</v>
      </c>
      <c r="B2168" s="530"/>
      <c r="C2168" s="531">
        <f>F2161+F2143+F2132+F2082+F2033+F1885+F1738+F1667+F1596+F1457+F1317+F1211+F1072+F933+F794+F655+F515+F500+F477+F463+F440+F416+F391+F370+F349+F319+F290+F265+F236+F206</f>
        <v>0</v>
      </c>
      <c r="D2168" s="532"/>
      <c r="E2168" s="532"/>
    </row>
    <row r="2169" spans="1:10" ht="22.5" customHeight="1" thickBot="1" x14ac:dyDescent="0.3">
      <c r="A2169" s="222" t="s">
        <v>4530</v>
      </c>
      <c r="B2169" s="534"/>
      <c r="C2169" s="534"/>
      <c r="D2169" s="534"/>
      <c r="E2169" s="534"/>
    </row>
    <row r="2170" spans="1:10" x14ac:dyDescent="0.25">
      <c r="A2170" s="21"/>
      <c r="B2170" s="25"/>
    </row>
    <row r="2171" spans="1:10" ht="15" customHeight="1" x14ac:dyDescent="0.25">
      <c r="A2171" s="514" t="s">
        <v>4338</v>
      </c>
      <c r="B2171" s="514"/>
      <c r="C2171" s="514"/>
      <c r="D2171" s="514"/>
      <c r="E2171" s="514"/>
      <c r="F2171" s="514"/>
      <c r="G2171" s="514"/>
      <c r="H2171" s="514"/>
      <c r="I2171" s="514"/>
      <c r="J2171" s="514"/>
    </row>
    <row r="2172" spans="1:10" ht="15" customHeight="1" x14ac:dyDescent="0.25">
      <c r="A2172" s="47"/>
      <c r="B2172" s="105"/>
      <c r="C2172" s="97"/>
      <c r="D2172" s="97"/>
      <c r="E2172" s="105"/>
      <c r="F2172" s="107"/>
      <c r="G2172" s="107"/>
      <c r="H2172" s="105"/>
      <c r="I2172" s="105"/>
      <c r="J2172" s="105"/>
    </row>
    <row r="2173" spans="1:10" ht="124.5" customHeight="1" x14ac:dyDescent="0.25">
      <c r="A2173" s="351" t="s">
        <v>4314</v>
      </c>
      <c r="B2173" s="352"/>
      <c r="C2173" s="352"/>
      <c r="D2173" s="352"/>
      <c r="E2173" s="352"/>
      <c r="F2173" s="352"/>
      <c r="G2173" s="352"/>
      <c r="H2173" s="352"/>
      <c r="I2173" s="352"/>
      <c r="J2173" s="352"/>
    </row>
    <row r="2174" spans="1:10" ht="18.75" x14ac:dyDescent="0.3">
      <c r="A2174" s="515" t="s">
        <v>4340</v>
      </c>
      <c r="B2174" s="515"/>
      <c r="C2174" s="515"/>
      <c r="D2174" s="515"/>
      <c r="E2174" s="515"/>
      <c r="F2174" s="515"/>
      <c r="G2174" s="515"/>
      <c r="H2174" s="515"/>
      <c r="I2174" s="515"/>
      <c r="J2174" s="515"/>
    </row>
    <row r="2175" spans="1:10" x14ac:dyDescent="0.25">
      <c r="A2175" s="257"/>
      <c r="B2175" s="99"/>
      <c r="C2175" s="99"/>
      <c r="D2175" s="99"/>
      <c r="E2175" s="99"/>
      <c r="F2175" s="99"/>
      <c r="G2175" s="99"/>
      <c r="H2175" s="99"/>
      <c r="I2175" s="99"/>
      <c r="J2175" s="99"/>
    </row>
    <row r="2176" spans="1:10" ht="138.75" customHeight="1" x14ac:dyDescent="0.25">
      <c r="A2176" s="351" t="s">
        <v>4339</v>
      </c>
      <c r="B2176" s="352"/>
      <c r="C2176" s="352"/>
      <c r="D2176" s="352"/>
      <c r="E2176" s="352"/>
      <c r="F2176" s="352"/>
      <c r="G2176" s="352"/>
      <c r="H2176" s="352"/>
      <c r="I2176" s="352"/>
      <c r="J2176" s="352"/>
    </row>
    <row r="2177" spans="1:10" ht="16.5" customHeight="1" x14ac:dyDescent="0.3">
      <c r="A2177" s="256"/>
      <c r="B2177" s="102"/>
      <c r="C2177" s="100"/>
      <c r="D2177" s="100"/>
      <c r="E2177" s="102"/>
      <c r="F2177" s="102"/>
      <c r="G2177" s="102"/>
      <c r="H2177" s="102"/>
      <c r="I2177" s="102"/>
      <c r="J2177" s="102"/>
    </row>
    <row r="2178" spans="1:10" ht="18" x14ac:dyDescent="0.25">
      <c r="A2178" s="47" t="s">
        <v>1006</v>
      </c>
      <c r="B2178"/>
    </row>
    <row r="2179" spans="1:10" ht="15.75" thickBot="1" x14ac:dyDescent="0.3">
      <c r="A2179" s="23"/>
      <c r="B2179"/>
    </row>
    <row r="2180" spans="1:10" ht="15.75" thickBot="1" x14ac:dyDescent="0.3">
      <c r="A2180" s="308"/>
      <c r="B2180" s="308"/>
      <c r="C2180" s="234"/>
      <c r="D2180" s="30"/>
      <c r="E2180" s="285" t="s">
        <v>0</v>
      </c>
      <c r="F2180" s="286"/>
      <c r="G2180" s="286"/>
      <c r="H2180" s="286"/>
      <c r="I2180" s="286"/>
      <c r="J2180" s="287"/>
    </row>
    <row r="2181" spans="1:10" ht="36" x14ac:dyDescent="0.25">
      <c r="A2181" s="294" t="s">
        <v>1</v>
      </c>
      <c r="B2181" s="300" t="s">
        <v>2</v>
      </c>
      <c r="C2181" s="300" t="s">
        <v>3</v>
      </c>
      <c r="D2181" s="300" t="s">
        <v>4480</v>
      </c>
      <c r="E2181" s="2" t="s">
        <v>4</v>
      </c>
      <c r="F2181" s="2" t="s">
        <v>4</v>
      </c>
      <c r="G2181" s="300" t="s">
        <v>4483</v>
      </c>
      <c r="H2181" s="300" t="s">
        <v>4484</v>
      </c>
      <c r="I2181" s="3" t="s">
        <v>5</v>
      </c>
      <c r="J2181" s="3" t="s">
        <v>7</v>
      </c>
    </row>
    <row r="2182" spans="1:10" ht="60.75" thickBot="1" x14ac:dyDescent="0.3">
      <c r="A2182" s="295"/>
      <c r="B2182" s="301"/>
      <c r="C2182" s="301"/>
      <c r="D2182" s="301"/>
      <c r="E2182" s="30" t="s">
        <v>4482</v>
      </c>
      <c r="F2182" s="30" t="s">
        <v>4481</v>
      </c>
      <c r="G2182" s="301"/>
      <c r="H2182" s="301"/>
      <c r="I2182" s="4" t="s">
        <v>6</v>
      </c>
      <c r="J2182" s="4" t="s">
        <v>6</v>
      </c>
    </row>
    <row r="2183" spans="1:10" ht="30.75" thickBot="1" x14ac:dyDescent="0.3">
      <c r="A2183" s="235" t="s">
        <v>1007</v>
      </c>
      <c r="B2183" s="9" t="s">
        <v>1008</v>
      </c>
      <c r="C2183" s="230" t="s">
        <v>9</v>
      </c>
      <c r="D2183" s="230">
        <v>1</v>
      </c>
      <c r="E2183" s="161"/>
      <c r="F2183" s="161"/>
      <c r="G2183" s="161">
        <f>D2183*E2183</f>
        <v>0</v>
      </c>
      <c r="H2183" s="161">
        <f>D2183*F2183</f>
        <v>0</v>
      </c>
      <c r="I2183" s="12"/>
      <c r="J2183" s="12"/>
    </row>
    <row r="2184" spans="1:10" ht="30.75" thickBot="1" x14ac:dyDescent="0.3">
      <c r="A2184" s="235" t="s">
        <v>1009</v>
      </c>
      <c r="B2184" s="9" t="s">
        <v>1010</v>
      </c>
      <c r="C2184" s="230" t="s">
        <v>9</v>
      </c>
      <c r="D2184" s="230">
        <v>1</v>
      </c>
      <c r="E2184" s="161"/>
      <c r="F2184" s="161"/>
      <c r="G2184" s="161">
        <f t="shared" ref="G2184:G2197" si="27">D2184*E2184</f>
        <v>0</v>
      </c>
      <c r="H2184" s="161">
        <f t="shared" ref="H2184:H2197" si="28">D2184*F2184</f>
        <v>0</v>
      </c>
      <c r="I2184" s="12"/>
      <c r="J2184" s="12"/>
    </row>
    <row r="2185" spans="1:10" ht="30.75" thickBot="1" x14ac:dyDescent="0.3">
      <c r="A2185" s="235" t="s">
        <v>1011</v>
      </c>
      <c r="B2185" s="9" t="s">
        <v>1012</v>
      </c>
      <c r="C2185" s="230" t="s">
        <v>14</v>
      </c>
      <c r="D2185" s="230">
        <v>3</v>
      </c>
      <c r="E2185" s="161"/>
      <c r="F2185" s="161"/>
      <c r="G2185" s="161">
        <f t="shared" si="27"/>
        <v>0</v>
      </c>
      <c r="H2185" s="161">
        <f t="shared" si="28"/>
        <v>0</v>
      </c>
      <c r="I2185" s="12"/>
      <c r="J2185" s="12"/>
    </row>
    <row r="2186" spans="1:10" ht="30.75" thickBot="1" x14ac:dyDescent="0.3">
      <c r="A2186" s="235" t="s">
        <v>1013</v>
      </c>
      <c r="B2186" s="9" t="s">
        <v>1014</v>
      </c>
      <c r="C2186" s="230" t="s">
        <v>9</v>
      </c>
      <c r="D2186" s="230">
        <v>1</v>
      </c>
      <c r="E2186" s="161"/>
      <c r="F2186" s="161"/>
      <c r="G2186" s="161">
        <f t="shared" si="27"/>
        <v>0</v>
      </c>
      <c r="H2186" s="161">
        <f t="shared" si="28"/>
        <v>0</v>
      </c>
      <c r="I2186" s="12"/>
      <c r="J2186" s="12"/>
    </row>
    <row r="2187" spans="1:10" ht="30.75" thickBot="1" x14ac:dyDescent="0.3">
      <c r="A2187" s="235" t="s">
        <v>1015</v>
      </c>
      <c r="B2187" s="9" t="s">
        <v>1016</v>
      </c>
      <c r="C2187" s="230" t="s">
        <v>9</v>
      </c>
      <c r="D2187" s="230">
        <v>1</v>
      </c>
      <c r="E2187" s="161"/>
      <c r="F2187" s="161"/>
      <c r="G2187" s="161">
        <f t="shared" si="27"/>
        <v>0</v>
      </c>
      <c r="H2187" s="161">
        <f t="shared" si="28"/>
        <v>0</v>
      </c>
      <c r="I2187" s="12"/>
      <c r="J2187" s="12"/>
    </row>
    <row r="2188" spans="1:10" ht="15.75" thickBot="1" x14ac:dyDescent="0.3">
      <c r="A2188" s="235" t="s">
        <v>1017</v>
      </c>
      <c r="B2188" s="9" t="s">
        <v>1018</v>
      </c>
      <c r="C2188" s="230" t="s">
        <v>14</v>
      </c>
      <c r="D2188" s="230">
        <v>1</v>
      </c>
      <c r="E2188" s="161"/>
      <c r="F2188" s="161"/>
      <c r="G2188" s="161">
        <f t="shared" si="27"/>
        <v>0</v>
      </c>
      <c r="H2188" s="161">
        <f t="shared" si="28"/>
        <v>0</v>
      </c>
      <c r="I2188" s="12"/>
      <c r="J2188" s="12"/>
    </row>
    <row r="2189" spans="1:10" ht="30.75" thickBot="1" x14ac:dyDescent="0.3">
      <c r="A2189" s="235" t="s">
        <v>1019</v>
      </c>
      <c r="B2189" s="9" t="s">
        <v>1020</v>
      </c>
      <c r="C2189" s="230" t="s">
        <v>14</v>
      </c>
      <c r="D2189" s="230">
        <v>3</v>
      </c>
      <c r="E2189" s="161"/>
      <c r="F2189" s="161"/>
      <c r="G2189" s="161">
        <f t="shared" si="27"/>
        <v>0</v>
      </c>
      <c r="H2189" s="161">
        <f t="shared" si="28"/>
        <v>0</v>
      </c>
      <c r="I2189" s="12"/>
      <c r="J2189" s="12"/>
    </row>
    <row r="2190" spans="1:10" ht="15.75" thickBot="1" x14ac:dyDescent="0.3">
      <c r="A2190" s="235" t="s">
        <v>1021</v>
      </c>
      <c r="B2190" s="9" t="s">
        <v>1022</v>
      </c>
      <c r="C2190" s="230" t="s">
        <v>14</v>
      </c>
      <c r="D2190" s="230">
        <v>3</v>
      </c>
      <c r="E2190" s="161"/>
      <c r="F2190" s="161"/>
      <c r="G2190" s="161">
        <f t="shared" si="27"/>
        <v>0</v>
      </c>
      <c r="H2190" s="161">
        <f t="shared" si="28"/>
        <v>0</v>
      </c>
      <c r="I2190" s="12"/>
      <c r="J2190" s="12"/>
    </row>
    <row r="2191" spans="1:10" ht="30.75" thickBot="1" x14ac:dyDescent="0.3">
      <c r="A2191" s="235" t="s">
        <v>1023</v>
      </c>
      <c r="B2191" s="9" t="s">
        <v>1024</v>
      </c>
      <c r="C2191" s="230" t="s">
        <v>14</v>
      </c>
      <c r="D2191" s="230">
        <v>1</v>
      </c>
      <c r="E2191" s="161"/>
      <c r="F2191" s="161"/>
      <c r="G2191" s="161">
        <f t="shared" si="27"/>
        <v>0</v>
      </c>
      <c r="H2191" s="161">
        <f t="shared" si="28"/>
        <v>0</v>
      </c>
      <c r="I2191" s="12"/>
      <c r="J2191" s="12"/>
    </row>
    <row r="2192" spans="1:10" ht="30" thickBot="1" x14ac:dyDescent="0.3">
      <c r="A2192" s="235" t="s">
        <v>1025</v>
      </c>
      <c r="B2192" s="9" t="s">
        <v>1026</v>
      </c>
      <c r="C2192" s="230" t="s">
        <v>9</v>
      </c>
      <c r="D2192" s="230">
        <v>1</v>
      </c>
      <c r="E2192" s="161"/>
      <c r="F2192" s="161"/>
      <c r="G2192" s="161">
        <f t="shared" si="27"/>
        <v>0</v>
      </c>
      <c r="H2192" s="161">
        <f t="shared" si="28"/>
        <v>0</v>
      </c>
      <c r="I2192" s="12"/>
      <c r="J2192" s="12"/>
    </row>
    <row r="2193" spans="1:10" ht="44.25" thickBot="1" x14ac:dyDescent="0.3">
      <c r="A2193" s="235" t="s">
        <v>1027</v>
      </c>
      <c r="B2193" s="9" t="s">
        <v>1028</v>
      </c>
      <c r="C2193" s="230" t="s">
        <v>9</v>
      </c>
      <c r="D2193" s="230">
        <v>1</v>
      </c>
      <c r="E2193" s="161"/>
      <c r="F2193" s="161"/>
      <c r="G2193" s="161">
        <f t="shared" si="27"/>
        <v>0</v>
      </c>
      <c r="H2193" s="161">
        <f t="shared" si="28"/>
        <v>0</v>
      </c>
      <c r="I2193" s="12"/>
      <c r="J2193" s="12"/>
    </row>
    <row r="2194" spans="1:10" ht="45" thickBot="1" x14ac:dyDescent="0.3">
      <c r="A2194" s="235" t="s">
        <v>1029</v>
      </c>
      <c r="B2194" s="9" t="s">
        <v>1030</v>
      </c>
      <c r="C2194" s="230" t="s">
        <v>9</v>
      </c>
      <c r="D2194" s="230">
        <v>3</v>
      </c>
      <c r="E2194" s="161"/>
      <c r="F2194" s="161"/>
      <c r="G2194" s="161">
        <f t="shared" si="27"/>
        <v>0</v>
      </c>
      <c r="H2194" s="161">
        <f t="shared" si="28"/>
        <v>0</v>
      </c>
      <c r="I2194" s="12"/>
      <c r="J2194" s="12"/>
    </row>
    <row r="2195" spans="1:10" ht="44.25" thickBot="1" x14ac:dyDescent="0.3">
      <c r="A2195" s="235" t="s">
        <v>1031</v>
      </c>
      <c r="B2195" s="9" t="s">
        <v>1032</v>
      </c>
      <c r="C2195" s="230" t="s">
        <v>9</v>
      </c>
      <c r="D2195" s="230">
        <v>1</v>
      </c>
      <c r="E2195" s="161"/>
      <c r="F2195" s="161"/>
      <c r="G2195" s="161">
        <f t="shared" si="27"/>
        <v>0</v>
      </c>
      <c r="H2195" s="161">
        <f t="shared" si="28"/>
        <v>0</v>
      </c>
      <c r="I2195" s="12"/>
      <c r="J2195" s="12"/>
    </row>
    <row r="2196" spans="1:10" ht="30" thickBot="1" x14ac:dyDescent="0.3">
      <c r="A2196" s="235" t="s">
        <v>1033</v>
      </c>
      <c r="B2196" s="9" t="s">
        <v>1034</v>
      </c>
      <c r="C2196" s="230" t="s">
        <v>9</v>
      </c>
      <c r="D2196" s="230">
        <v>1</v>
      </c>
      <c r="E2196" s="161"/>
      <c r="F2196" s="161"/>
      <c r="G2196" s="161">
        <f t="shared" si="27"/>
        <v>0</v>
      </c>
      <c r="H2196" s="161">
        <f t="shared" si="28"/>
        <v>0</v>
      </c>
      <c r="I2196" s="12"/>
      <c r="J2196" s="12"/>
    </row>
    <row r="2197" spans="1:10" ht="30" thickBot="1" x14ac:dyDescent="0.3">
      <c r="A2197" s="235" t="s">
        <v>1035</v>
      </c>
      <c r="B2197" s="9" t="s">
        <v>1036</v>
      </c>
      <c r="C2197" s="230" t="s">
        <v>9</v>
      </c>
      <c r="D2197" s="230">
        <v>1</v>
      </c>
      <c r="E2197" s="161"/>
      <c r="F2197" s="161"/>
      <c r="G2197" s="161">
        <f t="shared" si="27"/>
        <v>0</v>
      </c>
      <c r="H2197" s="161">
        <f t="shared" si="28"/>
        <v>0</v>
      </c>
      <c r="I2197" s="12"/>
      <c r="J2197" s="12"/>
    </row>
    <row r="2198" spans="1:10" ht="16.5" thickBot="1" x14ac:dyDescent="0.3">
      <c r="A2198" s="309" t="s">
        <v>1037</v>
      </c>
      <c r="B2198" s="310"/>
      <c r="C2198" s="310"/>
      <c r="D2198" s="310"/>
      <c r="E2198" s="311"/>
      <c r="F2198" s="288">
        <f>SUM(G2183:G2197)</f>
        <v>0</v>
      </c>
      <c r="G2198" s="289"/>
      <c r="H2198" s="290"/>
      <c r="I2198" s="6"/>
      <c r="J2198" s="6"/>
    </row>
    <row r="2199" spans="1:10" ht="15.75" customHeight="1" x14ac:dyDescent="0.25">
      <c r="A2199" s="319" t="s">
        <v>1038</v>
      </c>
      <c r="B2199" s="320"/>
      <c r="C2199" s="320"/>
      <c r="D2199" s="320"/>
      <c r="E2199" s="321"/>
      <c r="F2199" s="316">
        <f>F2201-F2198</f>
        <v>0</v>
      </c>
      <c r="G2199" s="317"/>
      <c r="H2199" s="318"/>
      <c r="I2199" s="388"/>
      <c r="J2199" s="389"/>
    </row>
    <row r="2200" spans="1:10" ht="15.75" thickBot="1" x14ac:dyDescent="0.3">
      <c r="A2200" s="354"/>
      <c r="B2200" s="355"/>
      <c r="C2200" s="355"/>
      <c r="D2200" s="355"/>
      <c r="E2200" s="356"/>
      <c r="F2200" s="325"/>
      <c r="G2200" s="326"/>
      <c r="H2200" s="327"/>
      <c r="I2200" s="388"/>
      <c r="J2200" s="389"/>
    </row>
    <row r="2201" spans="1:10" ht="16.5" thickBot="1" x14ac:dyDescent="0.3">
      <c r="A2201" s="309" t="s">
        <v>1039</v>
      </c>
      <c r="B2201" s="310"/>
      <c r="C2201" s="310"/>
      <c r="D2201" s="310"/>
      <c r="E2201" s="311"/>
      <c r="F2201" s="288">
        <f>SUM(H2183:H2197)</f>
        <v>0</v>
      </c>
      <c r="G2201" s="289"/>
      <c r="H2201" s="290"/>
      <c r="I2201" s="6"/>
      <c r="J2201" s="6"/>
    </row>
    <row r="2202" spans="1:10" ht="15.75" x14ac:dyDescent="0.25">
      <c r="A2202" s="238"/>
      <c r="B2202" s="103"/>
      <c r="C2202" s="243"/>
      <c r="D2202" s="243"/>
      <c r="E2202" s="103"/>
      <c r="F2202" s="110"/>
      <c r="G2202" s="110"/>
      <c r="H2202" s="104"/>
      <c r="I2202" s="6"/>
      <c r="J2202" s="6"/>
    </row>
    <row r="2203" spans="1:10" ht="18" x14ac:dyDescent="0.25">
      <c r="A2203" s="47" t="s">
        <v>1040</v>
      </c>
      <c r="B2203"/>
    </row>
    <row r="2204" spans="1:10" ht="15.75" thickBot="1" x14ac:dyDescent="0.3">
      <c r="A2204" s="23"/>
      <c r="B2204"/>
    </row>
    <row r="2205" spans="1:10" ht="15.75" thickBot="1" x14ac:dyDescent="0.3">
      <c r="A2205" s="308"/>
      <c r="B2205" s="308"/>
      <c r="C2205" s="234"/>
      <c r="D2205" s="30"/>
      <c r="E2205" s="285" t="s">
        <v>0</v>
      </c>
      <c r="F2205" s="286"/>
      <c r="G2205" s="286"/>
      <c r="H2205" s="286"/>
      <c r="I2205" s="286"/>
      <c r="J2205" s="287"/>
    </row>
    <row r="2206" spans="1:10" ht="36" x14ac:dyDescent="0.25">
      <c r="A2206" s="294" t="s">
        <v>1</v>
      </c>
      <c r="B2206" s="300" t="s">
        <v>2</v>
      </c>
      <c r="C2206" s="300" t="s">
        <v>3</v>
      </c>
      <c r="D2206" s="300" t="s">
        <v>4480</v>
      </c>
      <c r="E2206" s="2" t="s">
        <v>4</v>
      </c>
      <c r="F2206" s="2" t="s">
        <v>4</v>
      </c>
      <c r="G2206" s="300" t="s">
        <v>4483</v>
      </c>
      <c r="H2206" s="300" t="s">
        <v>4484</v>
      </c>
      <c r="I2206" s="3" t="s">
        <v>5</v>
      </c>
      <c r="J2206" s="3" t="s">
        <v>7</v>
      </c>
    </row>
    <row r="2207" spans="1:10" ht="60.75" thickBot="1" x14ac:dyDescent="0.3">
      <c r="A2207" s="295"/>
      <c r="B2207" s="301"/>
      <c r="C2207" s="301"/>
      <c r="D2207" s="301"/>
      <c r="E2207" s="30" t="s">
        <v>4482</v>
      </c>
      <c r="F2207" s="30" t="s">
        <v>4481</v>
      </c>
      <c r="G2207" s="301"/>
      <c r="H2207" s="301"/>
      <c r="I2207" s="4" t="s">
        <v>6</v>
      </c>
      <c r="J2207" s="4" t="s">
        <v>6</v>
      </c>
    </row>
    <row r="2208" spans="1:10" ht="30.75" thickBot="1" x14ac:dyDescent="0.3">
      <c r="A2208" s="235" t="s">
        <v>1041</v>
      </c>
      <c r="B2208" s="9" t="s">
        <v>1042</v>
      </c>
      <c r="C2208" s="230" t="s">
        <v>9</v>
      </c>
      <c r="D2208" s="230">
        <v>1</v>
      </c>
      <c r="E2208" s="161"/>
      <c r="F2208" s="161"/>
      <c r="G2208" s="161">
        <f>D2208*E2208</f>
        <v>0</v>
      </c>
      <c r="H2208" s="161">
        <f>D2208*F2208</f>
        <v>0</v>
      </c>
      <c r="I2208" s="12"/>
      <c r="J2208" s="12"/>
    </row>
    <row r="2209" spans="1:10" ht="30.75" thickBot="1" x14ac:dyDescent="0.3">
      <c r="A2209" s="235" t="s">
        <v>1043</v>
      </c>
      <c r="B2209" s="9" t="s">
        <v>1044</v>
      </c>
      <c r="C2209" s="230" t="s">
        <v>9</v>
      </c>
      <c r="D2209" s="230">
        <v>1</v>
      </c>
      <c r="E2209" s="161"/>
      <c r="F2209" s="161"/>
      <c r="G2209" s="161">
        <f t="shared" ref="G2209:G2221" si="29">D2209*E2209</f>
        <v>0</v>
      </c>
      <c r="H2209" s="161">
        <f t="shared" ref="H2209:H2221" si="30">D2209*F2209</f>
        <v>0</v>
      </c>
      <c r="I2209" s="12"/>
      <c r="J2209" s="12"/>
    </row>
    <row r="2210" spans="1:10" ht="30.75" thickBot="1" x14ac:dyDescent="0.3">
      <c r="A2210" s="235" t="s">
        <v>1045</v>
      </c>
      <c r="B2210" s="9" t="s">
        <v>1046</v>
      </c>
      <c r="C2210" s="230" t="s">
        <v>14</v>
      </c>
      <c r="D2210" s="230">
        <v>3</v>
      </c>
      <c r="E2210" s="161"/>
      <c r="F2210" s="161"/>
      <c r="G2210" s="161">
        <f t="shared" si="29"/>
        <v>0</v>
      </c>
      <c r="H2210" s="161">
        <f t="shared" si="30"/>
        <v>0</v>
      </c>
      <c r="I2210" s="12"/>
      <c r="J2210" s="12"/>
    </row>
    <row r="2211" spans="1:10" ht="30.75" thickBot="1" x14ac:dyDescent="0.3">
      <c r="A2211" s="235" t="s">
        <v>1047</v>
      </c>
      <c r="B2211" s="9" t="s">
        <v>1048</v>
      </c>
      <c r="C2211" s="230" t="s">
        <v>9</v>
      </c>
      <c r="D2211" s="230">
        <v>1</v>
      </c>
      <c r="E2211" s="161"/>
      <c r="F2211" s="161"/>
      <c r="G2211" s="161">
        <f t="shared" si="29"/>
        <v>0</v>
      </c>
      <c r="H2211" s="161">
        <f t="shared" si="30"/>
        <v>0</v>
      </c>
      <c r="I2211" s="12"/>
      <c r="J2211" s="12"/>
    </row>
    <row r="2212" spans="1:10" ht="30.75" thickBot="1" x14ac:dyDescent="0.3">
      <c r="A2212" s="235" t="s">
        <v>1049</v>
      </c>
      <c r="B2212" s="9" t="s">
        <v>1050</v>
      </c>
      <c r="C2212" s="230" t="s">
        <v>9</v>
      </c>
      <c r="D2212" s="230">
        <v>1</v>
      </c>
      <c r="E2212" s="161"/>
      <c r="F2212" s="161"/>
      <c r="G2212" s="161">
        <f t="shared" si="29"/>
        <v>0</v>
      </c>
      <c r="H2212" s="161">
        <f t="shared" si="30"/>
        <v>0</v>
      </c>
      <c r="I2212" s="12"/>
      <c r="J2212" s="12"/>
    </row>
    <row r="2213" spans="1:10" ht="15.75" thickBot="1" x14ac:dyDescent="0.3">
      <c r="A2213" s="235" t="s">
        <v>1051</v>
      </c>
      <c r="B2213" s="9" t="s">
        <v>1052</v>
      </c>
      <c r="C2213" s="230" t="s">
        <v>14</v>
      </c>
      <c r="D2213" s="230">
        <v>1</v>
      </c>
      <c r="E2213" s="161"/>
      <c r="F2213" s="161"/>
      <c r="G2213" s="161">
        <f t="shared" si="29"/>
        <v>0</v>
      </c>
      <c r="H2213" s="161">
        <f t="shared" si="30"/>
        <v>0</v>
      </c>
      <c r="I2213" s="12"/>
      <c r="J2213" s="12"/>
    </row>
    <row r="2214" spans="1:10" ht="30.75" thickBot="1" x14ac:dyDescent="0.3">
      <c r="A2214" s="235" t="s">
        <v>1053</v>
      </c>
      <c r="B2214" s="9" t="s">
        <v>1054</v>
      </c>
      <c r="C2214" s="230" t="s">
        <v>14</v>
      </c>
      <c r="D2214" s="230">
        <v>3</v>
      </c>
      <c r="E2214" s="161"/>
      <c r="F2214" s="161"/>
      <c r="G2214" s="161">
        <f t="shared" si="29"/>
        <v>0</v>
      </c>
      <c r="H2214" s="161">
        <f t="shared" si="30"/>
        <v>0</v>
      </c>
      <c r="I2214" s="12"/>
      <c r="J2214" s="12"/>
    </row>
    <row r="2215" spans="1:10" ht="15.75" thickBot="1" x14ac:dyDescent="0.3">
      <c r="A2215" s="235" t="s">
        <v>1055</v>
      </c>
      <c r="B2215" s="9" t="s">
        <v>1056</v>
      </c>
      <c r="C2215" s="230" t="s">
        <v>14</v>
      </c>
      <c r="D2215" s="230">
        <v>3</v>
      </c>
      <c r="E2215" s="161"/>
      <c r="F2215" s="161"/>
      <c r="G2215" s="161">
        <f t="shared" si="29"/>
        <v>0</v>
      </c>
      <c r="H2215" s="161">
        <f t="shared" si="30"/>
        <v>0</v>
      </c>
      <c r="I2215" s="12"/>
      <c r="J2215" s="12"/>
    </row>
    <row r="2216" spans="1:10" ht="30" thickBot="1" x14ac:dyDescent="0.3">
      <c r="A2216" s="235" t="s">
        <v>1057</v>
      </c>
      <c r="B2216" s="9" t="s">
        <v>1058</v>
      </c>
      <c r="C2216" s="230" t="s">
        <v>9</v>
      </c>
      <c r="D2216" s="230">
        <v>1</v>
      </c>
      <c r="E2216" s="161"/>
      <c r="F2216" s="161"/>
      <c r="G2216" s="161">
        <f t="shared" si="29"/>
        <v>0</v>
      </c>
      <c r="H2216" s="161">
        <f t="shared" si="30"/>
        <v>0</v>
      </c>
      <c r="I2216" s="12"/>
      <c r="J2216" s="12"/>
    </row>
    <row r="2217" spans="1:10" ht="44.25" thickBot="1" x14ac:dyDescent="0.3">
      <c r="A2217" s="235" t="s">
        <v>1059</v>
      </c>
      <c r="B2217" s="9" t="s">
        <v>1060</v>
      </c>
      <c r="C2217" s="230" t="s">
        <v>9</v>
      </c>
      <c r="D2217" s="230">
        <v>1</v>
      </c>
      <c r="E2217" s="161"/>
      <c r="F2217" s="161"/>
      <c r="G2217" s="161">
        <f t="shared" si="29"/>
        <v>0</v>
      </c>
      <c r="H2217" s="161">
        <f t="shared" si="30"/>
        <v>0</v>
      </c>
      <c r="I2217" s="12"/>
      <c r="J2217" s="12"/>
    </row>
    <row r="2218" spans="1:10" ht="45" thickBot="1" x14ac:dyDescent="0.3">
      <c r="A2218" s="235" t="s">
        <v>1061</v>
      </c>
      <c r="B2218" s="9" t="s">
        <v>1062</v>
      </c>
      <c r="C2218" s="230" t="s">
        <v>9</v>
      </c>
      <c r="D2218" s="230">
        <v>3</v>
      </c>
      <c r="E2218" s="161"/>
      <c r="F2218" s="161"/>
      <c r="G2218" s="161">
        <f t="shared" si="29"/>
        <v>0</v>
      </c>
      <c r="H2218" s="161">
        <f t="shared" si="30"/>
        <v>0</v>
      </c>
      <c r="I2218" s="12"/>
      <c r="J2218" s="12"/>
    </row>
    <row r="2219" spans="1:10" ht="44.25" thickBot="1" x14ac:dyDescent="0.3">
      <c r="A2219" s="235" t="s">
        <v>1063</v>
      </c>
      <c r="B2219" s="9" t="s">
        <v>1064</v>
      </c>
      <c r="C2219" s="230" t="s">
        <v>9</v>
      </c>
      <c r="D2219" s="230">
        <v>1</v>
      </c>
      <c r="E2219" s="161"/>
      <c r="F2219" s="161"/>
      <c r="G2219" s="161">
        <f t="shared" si="29"/>
        <v>0</v>
      </c>
      <c r="H2219" s="161">
        <f t="shared" si="30"/>
        <v>0</v>
      </c>
      <c r="I2219" s="12"/>
      <c r="J2219" s="12"/>
    </row>
    <row r="2220" spans="1:10" ht="44.25" thickBot="1" x14ac:dyDescent="0.3">
      <c r="A2220" s="235" t="s">
        <v>1065</v>
      </c>
      <c r="B2220" s="9" t="s">
        <v>1066</v>
      </c>
      <c r="C2220" s="230" t="s">
        <v>9</v>
      </c>
      <c r="D2220" s="230">
        <v>1</v>
      </c>
      <c r="E2220" s="161"/>
      <c r="F2220" s="161"/>
      <c r="G2220" s="161">
        <f t="shared" si="29"/>
        <v>0</v>
      </c>
      <c r="H2220" s="161">
        <f t="shared" si="30"/>
        <v>0</v>
      </c>
      <c r="I2220" s="12"/>
      <c r="J2220" s="12"/>
    </row>
    <row r="2221" spans="1:10" ht="30" thickBot="1" x14ac:dyDescent="0.3">
      <c r="A2221" s="235" t="s">
        <v>1067</v>
      </c>
      <c r="B2221" s="9" t="s">
        <v>1068</v>
      </c>
      <c r="C2221" s="230" t="s">
        <v>9</v>
      </c>
      <c r="D2221" s="230">
        <v>1</v>
      </c>
      <c r="E2221" s="161"/>
      <c r="F2221" s="161"/>
      <c r="G2221" s="161">
        <f t="shared" si="29"/>
        <v>0</v>
      </c>
      <c r="H2221" s="161">
        <f t="shared" si="30"/>
        <v>0</v>
      </c>
      <c r="I2221" s="12"/>
      <c r="J2221" s="12"/>
    </row>
    <row r="2222" spans="1:10" ht="16.5" thickBot="1" x14ac:dyDescent="0.3">
      <c r="A2222" s="309" t="s">
        <v>1069</v>
      </c>
      <c r="B2222" s="310"/>
      <c r="C2222" s="310"/>
      <c r="D2222" s="310"/>
      <c r="E2222" s="311"/>
      <c r="F2222" s="288">
        <f>SUM(G2208:G2221)</f>
        <v>0</v>
      </c>
      <c r="G2222" s="289"/>
      <c r="H2222" s="290"/>
      <c r="I2222" s="6"/>
      <c r="J2222" s="6"/>
    </row>
    <row r="2223" spans="1:10" ht="15.75" customHeight="1" x14ac:dyDescent="0.25">
      <c r="A2223" s="319" t="s">
        <v>1070</v>
      </c>
      <c r="B2223" s="320"/>
      <c r="C2223" s="320"/>
      <c r="D2223" s="320"/>
      <c r="E2223" s="321"/>
      <c r="F2223" s="316">
        <f>F2225-F2222</f>
        <v>0</v>
      </c>
      <c r="G2223" s="317"/>
      <c r="H2223" s="318"/>
      <c r="I2223" s="388"/>
      <c r="J2223" s="389"/>
    </row>
    <row r="2224" spans="1:10" ht="15.75" thickBot="1" x14ac:dyDescent="0.3">
      <c r="A2224" s="354"/>
      <c r="B2224" s="355"/>
      <c r="C2224" s="355"/>
      <c r="D2224" s="355"/>
      <c r="E2224" s="356"/>
      <c r="F2224" s="325"/>
      <c r="G2224" s="326"/>
      <c r="H2224" s="327"/>
      <c r="I2224" s="388"/>
      <c r="J2224" s="389"/>
    </row>
    <row r="2225" spans="1:10" ht="16.5" thickBot="1" x14ac:dyDescent="0.3">
      <c r="A2225" s="309" t="s">
        <v>1071</v>
      </c>
      <c r="B2225" s="310"/>
      <c r="C2225" s="310"/>
      <c r="D2225" s="310"/>
      <c r="E2225" s="311"/>
      <c r="F2225" s="288">
        <f>SUM(H2208:H2221)</f>
        <v>0</v>
      </c>
      <c r="G2225" s="289"/>
      <c r="H2225" s="290"/>
      <c r="I2225" s="6"/>
      <c r="J2225" s="6"/>
    </row>
    <row r="2226" spans="1:10" ht="18" x14ac:dyDescent="0.25">
      <c r="A2226" s="45"/>
      <c r="B2226"/>
    </row>
    <row r="2227" spans="1:10" ht="18" x14ac:dyDescent="0.25">
      <c r="A2227" s="47" t="s">
        <v>1072</v>
      </c>
      <c r="B2227"/>
    </row>
    <row r="2228" spans="1:10" ht="15.75" thickBot="1" x14ac:dyDescent="0.3">
      <c r="A2228" s="23"/>
      <c r="B2228"/>
    </row>
    <row r="2229" spans="1:10" ht="15.75" thickBot="1" x14ac:dyDescent="0.3">
      <c r="A2229" s="308"/>
      <c r="B2229" s="308"/>
      <c r="C2229" s="234"/>
      <c r="D2229" s="30"/>
      <c r="E2229" s="285" t="s">
        <v>0</v>
      </c>
      <c r="F2229" s="286"/>
      <c r="G2229" s="286"/>
      <c r="H2229" s="286"/>
      <c r="I2229" s="286"/>
      <c r="J2229" s="287"/>
    </row>
    <row r="2230" spans="1:10" ht="36" x14ac:dyDescent="0.25">
      <c r="A2230" s="294" t="s">
        <v>1</v>
      </c>
      <c r="B2230" s="300" t="s">
        <v>2</v>
      </c>
      <c r="C2230" s="300" t="s">
        <v>3</v>
      </c>
      <c r="D2230" s="300" t="s">
        <v>4480</v>
      </c>
      <c r="E2230" s="2" t="s">
        <v>4</v>
      </c>
      <c r="F2230" s="2" t="s">
        <v>4</v>
      </c>
      <c r="G2230" s="300" t="s">
        <v>4483</v>
      </c>
      <c r="H2230" s="300" t="s">
        <v>4484</v>
      </c>
      <c r="I2230" s="3" t="s">
        <v>5</v>
      </c>
      <c r="J2230" s="3" t="s">
        <v>7</v>
      </c>
    </row>
    <row r="2231" spans="1:10" ht="60.75" thickBot="1" x14ac:dyDescent="0.3">
      <c r="A2231" s="295"/>
      <c r="B2231" s="301"/>
      <c r="C2231" s="301"/>
      <c r="D2231" s="301"/>
      <c r="E2231" s="30" t="s">
        <v>4482</v>
      </c>
      <c r="F2231" s="30" t="s">
        <v>4481</v>
      </c>
      <c r="G2231" s="301"/>
      <c r="H2231" s="301"/>
      <c r="I2231" s="4" t="s">
        <v>6</v>
      </c>
      <c r="J2231" s="4" t="s">
        <v>6</v>
      </c>
    </row>
    <row r="2232" spans="1:10" ht="30.75" thickBot="1" x14ac:dyDescent="0.3">
      <c r="A2232" s="235" t="s">
        <v>1073</v>
      </c>
      <c r="B2232" s="9" t="s">
        <v>1074</v>
      </c>
      <c r="C2232" s="230" t="s">
        <v>9</v>
      </c>
      <c r="D2232" s="230">
        <v>1</v>
      </c>
      <c r="E2232" s="161"/>
      <c r="F2232" s="161"/>
      <c r="G2232" s="161">
        <f>D2232*E2232</f>
        <v>0</v>
      </c>
      <c r="H2232" s="161">
        <f>D2232*F2232</f>
        <v>0</v>
      </c>
      <c r="I2232" s="12"/>
      <c r="J2232" s="12"/>
    </row>
    <row r="2233" spans="1:10" ht="30.75" thickBot="1" x14ac:dyDescent="0.3">
      <c r="A2233" s="235" t="s">
        <v>1075</v>
      </c>
      <c r="B2233" s="9" t="s">
        <v>1076</v>
      </c>
      <c r="C2233" s="230" t="s">
        <v>14</v>
      </c>
      <c r="D2233" s="230">
        <v>2</v>
      </c>
      <c r="E2233" s="161"/>
      <c r="F2233" s="161"/>
      <c r="G2233" s="161">
        <f t="shared" ref="G2233:G2242" si="31">D2233*E2233</f>
        <v>0</v>
      </c>
      <c r="H2233" s="161">
        <f t="shared" ref="H2233:H2242" si="32">D2233*F2233</f>
        <v>0</v>
      </c>
      <c r="I2233" s="12"/>
      <c r="J2233" s="12"/>
    </row>
    <row r="2234" spans="1:10" ht="30.75" thickBot="1" x14ac:dyDescent="0.3">
      <c r="A2234" s="235" t="s">
        <v>1077</v>
      </c>
      <c r="B2234" s="9" t="s">
        <v>1078</v>
      </c>
      <c r="C2234" s="230" t="s">
        <v>14</v>
      </c>
      <c r="D2234" s="230">
        <v>6</v>
      </c>
      <c r="E2234" s="161"/>
      <c r="F2234" s="161"/>
      <c r="G2234" s="161">
        <f t="shared" si="31"/>
        <v>0</v>
      </c>
      <c r="H2234" s="161">
        <f t="shared" si="32"/>
        <v>0</v>
      </c>
      <c r="I2234" s="12"/>
      <c r="J2234" s="12"/>
    </row>
    <row r="2235" spans="1:10" ht="15.75" thickBot="1" x14ac:dyDescent="0.3">
      <c r="A2235" s="235" t="s">
        <v>1079</v>
      </c>
      <c r="B2235" s="9" t="s">
        <v>1080</v>
      </c>
      <c r="C2235" s="230" t="s">
        <v>14</v>
      </c>
      <c r="D2235" s="230">
        <v>3</v>
      </c>
      <c r="E2235" s="161"/>
      <c r="F2235" s="161"/>
      <c r="G2235" s="161">
        <f t="shared" si="31"/>
        <v>0</v>
      </c>
      <c r="H2235" s="161">
        <f t="shared" si="32"/>
        <v>0</v>
      </c>
      <c r="I2235" s="12"/>
      <c r="J2235" s="12"/>
    </row>
    <row r="2236" spans="1:10" ht="15.75" thickBot="1" x14ac:dyDescent="0.3">
      <c r="A2236" s="235" t="s">
        <v>1081</v>
      </c>
      <c r="B2236" s="9" t="s">
        <v>1082</v>
      </c>
      <c r="C2236" s="230" t="s">
        <v>14</v>
      </c>
      <c r="D2236" s="230">
        <v>1</v>
      </c>
      <c r="E2236" s="161"/>
      <c r="F2236" s="161"/>
      <c r="G2236" s="161">
        <f t="shared" si="31"/>
        <v>0</v>
      </c>
      <c r="H2236" s="161">
        <f t="shared" si="32"/>
        <v>0</v>
      </c>
      <c r="I2236" s="12"/>
      <c r="J2236" s="12"/>
    </row>
    <row r="2237" spans="1:10" ht="30" thickBot="1" x14ac:dyDescent="0.3">
      <c r="A2237" s="235" t="s">
        <v>1083</v>
      </c>
      <c r="B2237" s="9" t="s">
        <v>1084</v>
      </c>
      <c r="C2237" s="230" t="s">
        <v>9</v>
      </c>
      <c r="D2237" s="230">
        <v>1</v>
      </c>
      <c r="E2237" s="161"/>
      <c r="F2237" s="161"/>
      <c r="G2237" s="161">
        <f t="shared" si="31"/>
        <v>0</v>
      </c>
      <c r="H2237" s="161">
        <f t="shared" si="32"/>
        <v>0</v>
      </c>
      <c r="I2237" s="12"/>
      <c r="J2237" s="12"/>
    </row>
    <row r="2238" spans="1:10" ht="45" thickBot="1" x14ac:dyDescent="0.3">
      <c r="A2238" s="235" t="s">
        <v>1085</v>
      </c>
      <c r="B2238" s="9" t="s">
        <v>1086</v>
      </c>
      <c r="C2238" s="230" t="s">
        <v>9</v>
      </c>
      <c r="D2238" s="230">
        <v>2</v>
      </c>
      <c r="E2238" s="161"/>
      <c r="F2238" s="161"/>
      <c r="G2238" s="161">
        <f t="shared" si="31"/>
        <v>0</v>
      </c>
      <c r="H2238" s="161">
        <f t="shared" si="32"/>
        <v>0</v>
      </c>
      <c r="I2238" s="12"/>
      <c r="J2238" s="12"/>
    </row>
    <row r="2239" spans="1:10" ht="44.25" thickBot="1" x14ac:dyDescent="0.3">
      <c r="A2239" s="235" t="s">
        <v>1087</v>
      </c>
      <c r="B2239" s="9" t="s">
        <v>1088</v>
      </c>
      <c r="C2239" s="230" t="s">
        <v>9</v>
      </c>
      <c r="D2239" s="230">
        <v>1</v>
      </c>
      <c r="E2239" s="161"/>
      <c r="F2239" s="161"/>
      <c r="G2239" s="161">
        <f t="shared" si="31"/>
        <v>0</v>
      </c>
      <c r="H2239" s="161">
        <f t="shared" si="32"/>
        <v>0</v>
      </c>
      <c r="I2239" s="12"/>
      <c r="J2239" s="12"/>
    </row>
    <row r="2240" spans="1:10" ht="44.25" thickBot="1" x14ac:dyDescent="0.3">
      <c r="A2240" s="235" t="s">
        <v>1089</v>
      </c>
      <c r="B2240" s="9" t="s">
        <v>1090</v>
      </c>
      <c r="C2240" s="230" t="s">
        <v>9</v>
      </c>
      <c r="D2240" s="230">
        <v>1</v>
      </c>
      <c r="E2240" s="161"/>
      <c r="F2240" s="161"/>
      <c r="G2240" s="161">
        <f t="shared" si="31"/>
        <v>0</v>
      </c>
      <c r="H2240" s="161">
        <f t="shared" si="32"/>
        <v>0</v>
      </c>
      <c r="I2240" s="12"/>
      <c r="J2240" s="12"/>
    </row>
    <row r="2241" spans="1:10" ht="30" thickBot="1" x14ac:dyDescent="0.3">
      <c r="A2241" s="235" t="s">
        <v>1091</v>
      </c>
      <c r="B2241" s="9" t="s">
        <v>1092</v>
      </c>
      <c r="C2241" s="230" t="s">
        <v>9</v>
      </c>
      <c r="D2241" s="230">
        <v>1</v>
      </c>
      <c r="E2241" s="161"/>
      <c r="F2241" s="161"/>
      <c r="G2241" s="161">
        <f t="shared" si="31"/>
        <v>0</v>
      </c>
      <c r="H2241" s="161">
        <f t="shared" si="32"/>
        <v>0</v>
      </c>
      <c r="I2241" s="12"/>
      <c r="J2241" s="12"/>
    </row>
    <row r="2242" spans="1:10" ht="30.75" thickBot="1" x14ac:dyDescent="0.3">
      <c r="A2242" s="235" t="s">
        <v>1093</v>
      </c>
      <c r="B2242" s="9" t="s">
        <v>186</v>
      </c>
      <c r="C2242" s="230" t="s">
        <v>9</v>
      </c>
      <c r="D2242" s="230">
        <v>1</v>
      </c>
      <c r="E2242" s="161"/>
      <c r="F2242" s="161"/>
      <c r="G2242" s="161">
        <f t="shared" si="31"/>
        <v>0</v>
      </c>
      <c r="H2242" s="161">
        <f t="shared" si="32"/>
        <v>0</v>
      </c>
      <c r="I2242" s="12"/>
      <c r="J2242" s="12"/>
    </row>
    <row r="2243" spans="1:10" ht="16.5" thickBot="1" x14ac:dyDescent="0.3">
      <c r="A2243" s="309" t="s">
        <v>1094</v>
      </c>
      <c r="B2243" s="310"/>
      <c r="C2243" s="310"/>
      <c r="D2243" s="310"/>
      <c r="E2243" s="311"/>
      <c r="F2243" s="288">
        <f>SUM(G2232:G2242)</f>
        <v>0</v>
      </c>
      <c r="G2243" s="289"/>
      <c r="H2243" s="290"/>
      <c r="I2243" s="6"/>
      <c r="J2243" s="6"/>
    </row>
    <row r="2244" spans="1:10" ht="15.75" customHeight="1" x14ac:dyDescent="0.25">
      <c r="A2244" s="319" t="s">
        <v>1095</v>
      </c>
      <c r="B2244" s="320"/>
      <c r="C2244" s="320"/>
      <c r="D2244" s="320"/>
      <c r="E2244" s="321"/>
      <c r="F2244" s="316">
        <f>F2246-F2243</f>
        <v>0</v>
      </c>
      <c r="G2244" s="317"/>
      <c r="H2244" s="318"/>
      <c r="I2244" s="388"/>
      <c r="J2244" s="389"/>
    </row>
    <row r="2245" spans="1:10" ht="15.75" thickBot="1" x14ac:dyDescent="0.3">
      <c r="A2245" s="354"/>
      <c r="B2245" s="355"/>
      <c r="C2245" s="355"/>
      <c r="D2245" s="355"/>
      <c r="E2245" s="356"/>
      <c r="F2245" s="325"/>
      <c r="G2245" s="326"/>
      <c r="H2245" s="327"/>
      <c r="I2245" s="388"/>
      <c r="J2245" s="389"/>
    </row>
    <row r="2246" spans="1:10" ht="16.5" thickBot="1" x14ac:dyDescent="0.3">
      <c r="A2246" s="309" t="s">
        <v>1096</v>
      </c>
      <c r="B2246" s="310"/>
      <c r="C2246" s="310"/>
      <c r="D2246" s="310"/>
      <c r="E2246" s="311"/>
      <c r="F2246" s="288">
        <f>SUM(H2232:H2242)</f>
        <v>0</v>
      </c>
      <c r="G2246" s="289"/>
      <c r="H2246" s="290"/>
      <c r="I2246" s="6"/>
      <c r="J2246" s="6"/>
    </row>
    <row r="2247" spans="1:10" x14ac:dyDescent="0.25">
      <c r="A2247" s="21"/>
      <c r="B2247"/>
    </row>
    <row r="2248" spans="1:10" x14ac:dyDescent="0.25">
      <c r="B2248"/>
    </row>
    <row r="2249" spans="1:10" ht="18" x14ac:dyDescent="0.25">
      <c r="A2249" s="47" t="s">
        <v>1097</v>
      </c>
      <c r="B2249"/>
    </row>
    <row r="2250" spans="1:10" ht="15.75" thickBot="1" x14ac:dyDescent="0.3">
      <c r="A2250" s="23"/>
      <c r="B2250"/>
    </row>
    <row r="2251" spans="1:10" ht="15.75" thickBot="1" x14ac:dyDescent="0.3">
      <c r="A2251" s="308"/>
      <c r="B2251" s="308"/>
      <c r="C2251" s="234"/>
      <c r="D2251" s="30"/>
      <c r="E2251" s="285" t="s">
        <v>0</v>
      </c>
      <c r="F2251" s="286"/>
      <c r="G2251" s="286"/>
      <c r="H2251" s="286"/>
      <c r="I2251" s="286"/>
      <c r="J2251" s="287"/>
    </row>
    <row r="2252" spans="1:10" ht="36" x14ac:dyDescent="0.25">
      <c r="A2252" s="294" t="s">
        <v>1</v>
      </c>
      <c r="B2252" s="300" t="s">
        <v>2</v>
      </c>
      <c r="C2252" s="300" t="s">
        <v>3</v>
      </c>
      <c r="D2252" s="300" t="s">
        <v>4480</v>
      </c>
      <c r="E2252" s="2" t="s">
        <v>4</v>
      </c>
      <c r="F2252" s="2" t="s">
        <v>4</v>
      </c>
      <c r="G2252" s="300" t="s">
        <v>4483</v>
      </c>
      <c r="H2252" s="300" t="s">
        <v>4484</v>
      </c>
      <c r="I2252" s="3" t="s">
        <v>5</v>
      </c>
      <c r="J2252" s="3" t="s">
        <v>7</v>
      </c>
    </row>
    <row r="2253" spans="1:10" ht="60.75" thickBot="1" x14ac:dyDescent="0.3">
      <c r="A2253" s="295"/>
      <c r="B2253" s="301"/>
      <c r="C2253" s="301"/>
      <c r="D2253" s="301"/>
      <c r="E2253" s="30" t="s">
        <v>4482</v>
      </c>
      <c r="F2253" s="30" t="s">
        <v>4481</v>
      </c>
      <c r="G2253" s="301"/>
      <c r="H2253" s="301"/>
      <c r="I2253" s="4" t="s">
        <v>6</v>
      </c>
      <c r="J2253" s="4" t="s">
        <v>6</v>
      </c>
    </row>
    <row r="2254" spans="1:10" ht="30.75" thickBot="1" x14ac:dyDescent="0.3">
      <c r="A2254" s="235" t="s">
        <v>1098</v>
      </c>
      <c r="B2254" s="9" t="s">
        <v>1099</v>
      </c>
      <c r="C2254" s="230" t="s">
        <v>9</v>
      </c>
      <c r="D2254" s="230">
        <v>1</v>
      </c>
      <c r="E2254" s="161"/>
      <c r="F2254" s="161"/>
      <c r="G2254" s="161">
        <f>D2254*E2254</f>
        <v>0</v>
      </c>
      <c r="H2254" s="165">
        <f>E2254*F2254</f>
        <v>0</v>
      </c>
      <c r="I2254" s="12"/>
      <c r="J2254" s="12"/>
    </row>
    <row r="2255" spans="1:10" ht="30.75" thickBot="1" x14ac:dyDescent="0.3">
      <c r="A2255" s="235" t="s">
        <v>1100</v>
      </c>
      <c r="B2255" s="9" t="s">
        <v>1101</v>
      </c>
      <c r="C2255" s="230" t="s">
        <v>9</v>
      </c>
      <c r="D2255" s="230">
        <v>2</v>
      </c>
      <c r="E2255" s="161"/>
      <c r="F2255" s="161"/>
      <c r="G2255" s="161">
        <f t="shared" ref="G2255:G2257" si="33">D2255*E2255</f>
        <v>0</v>
      </c>
      <c r="H2255" s="161">
        <f t="shared" ref="H2255:H2257" si="34">E2255*F2255</f>
        <v>0</v>
      </c>
      <c r="I2255" s="12"/>
      <c r="J2255" s="12"/>
    </row>
    <row r="2256" spans="1:10" ht="30.75" thickBot="1" x14ac:dyDescent="0.3">
      <c r="A2256" s="235" t="s">
        <v>1102</v>
      </c>
      <c r="B2256" s="9" t="s">
        <v>1103</v>
      </c>
      <c r="C2256" s="230" t="s">
        <v>9</v>
      </c>
      <c r="D2256" s="230">
        <v>1</v>
      </c>
      <c r="E2256" s="161"/>
      <c r="F2256" s="161"/>
      <c r="G2256" s="161">
        <f t="shared" si="33"/>
        <v>0</v>
      </c>
      <c r="H2256" s="161">
        <f t="shared" si="34"/>
        <v>0</v>
      </c>
      <c r="I2256" s="12"/>
      <c r="J2256" s="12"/>
    </row>
    <row r="2257" spans="1:10" ht="30.75" thickBot="1" x14ac:dyDescent="0.3">
      <c r="A2257" s="235" t="s">
        <v>1104</v>
      </c>
      <c r="B2257" s="9" t="s">
        <v>1105</v>
      </c>
      <c r="C2257" s="230" t="s">
        <v>9</v>
      </c>
      <c r="D2257" s="230">
        <v>3</v>
      </c>
      <c r="E2257" s="161"/>
      <c r="F2257" s="161"/>
      <c r="G2257" s="161">
        <f t="shared" si="33"/>
        <v>0</v>
      </c>
      <c r="H2257" s="161">
        <f t="shared" si="34"/>
        <v>0</v>
      </c>
      <c r="I2257" s="12"/>
      <c r="J2257" s="12"/>
    </row>
    <row r="2258" spans="1:10" ht="16.5" thickBot="1" x14ac:dyDescent="0.3">
      <c r="A2258" s="309" t="s">
        <v>1106</v>
      </c>
      <c r="B2258" s="310"/>
      <c r="C2258" s="310"/>
      <c r="D2258" s="310"/>
      <c r="E2258" s="311"/>
      <c r="F2258" s="288">
        <f>SUM(G2254:G2257)</f>
        <v>0</v>
      </c>
      <c r="G2258" s="289"/>
      <c r="H2258" s="290"/>
      <c r="I2258" s="6"/>
      <c r="J2258" s="6"/>
    </row>
    <row r="2259" spans="1:10" ht="15.75" customHeight="1" x14ac:dyDescent="0.25">
      <c r="A2259" s="319" t="s">
        <v>1107</v>
      </c>
      <c r="B2259" s="320"/>
      <c r="C2259" s="320"/>
      <c r="D2259" s="320"/>
      <c r="E2259" s="321"/>
      <c r="F2259" s="316">
        <f>F2261-F2258</f>
        <v>0</v>
      </c>
      <c r="G2259" s="317"/>
      <c r="H2259" s="318"/>
      <c r="I2259" s="388"/>
      <c r="J2259" s="389"/>
    </row>
    <row r="2260" spans="1:10" ht="15.75" thickBot="1" x14ac:dyDescent="0.3">
      <c r="A2260" s="354"/>
      <c r="B2260" s="355"/>
      <c r="C2260" s="355"/>
      <c r="D2260" s="355"/>
      <c r="E2260" s="356"/>
      <c r="F2260" s="325"/>
      <c r="G2260" s="326"/>
      <c r="H2260" s="327"/>
      <c r="I2260" s="388"/>
      <c r="J2260" s="389"/>
    </row>
    <row r="2261" spans="1:10" ht="16.5" thickBot="1" x14ac:dyDescent="0.3">
      <c r="A2261" s="309" t="s">
        <v>1108</v>
      </c>
      <c r="B2261" s="310"/>
      <c r="C2261" s="310"/>
      <c r="D2261" s="310"/>
      <c r="E2261" s="311"/>
      <c r="F2261" s="288">
        <f>SUM(H2254:H2257)</f>
        <v>0</v>
      </c>
      <c r="G2261" s="289"/>
      <c r="H2261" s="290"/>
      <c r="I2261" s="6"/>
      <c r="J2261" s="6"/>
    </row>
    <row r="2262" spans="1:10" x14ac:dyDescent="0.25">
      <c r="A2262" s="21"/>
      <c r="B2262"/>
    </row>
    <row r="2263" spans="1:10" ht="18" x14ac:dyDescent="0.25">
      <c r="A2263" s="47" t="s">
        <v>1109</v>
      </c>
      <c r="B2263"/>
    </row>
    <row r="2264" spans="1:10" ht="15.75" thickBot="1" x14ac:dyDescent="0.3">
      <c r="A2264" s="23"/>
      <c r="B2264"/>
    </row>
    <row r="2265" spans="1:10" ht="15.75" thickBot="1" x14ac:dyDescent="0.3">
      <c r="A2265" s="482"/>
      <c r="B2265" s="482"/>
      <c r="C2265" s="43"/>
      <c r="D2265" s="44"/>
      <c r="E2265" s="285" t="s">
        <v>0</v>
      </c>
      <c r="F2265" s="286"/>
      <c r="G2265" s="286"/>
      <c r="H2265" s="286"/>
      <c r="I2265" s="286"/>
      <c r="J2265" s="287"/>
    </row>
    <row r="2266" spans="1:10" ht="36" x14ac:dyDescent="0.25">
      <c r="A2266" s="294" t="s">
        <v>1</v>
      </c>
      <c r="B2266" s="300" t="s">
        <v>2</v>
      </c>
      <c r="C2266" s="300" t="s">
        <v>3</v>
      </c>
      <c r="D2266" s="300" t="s">
        <v>4480</v>
      </c>
      <c r="E2266" s="2" t="s">
        <v>4</v>
      </c>
      <c r="F2266" s="2" t="s">
        <v>4</v>
      </c>
      <c r="G2266" s="300" t="s">
        <v>4483</v>
      </c>
      <c r="H2266" s="300" t="s">
        <v>4484</v>
      </c>
      <c r="I2266" s="3" t="s">
        <v>5</v>
      </c>
      <c r="J2266" s="3" t="s">
        <v>7</v>
      </c>
    </row>
    <row r="2267" spans="1:10" ht="60.75" thickBot="1" x14ac:dyDescent="0.3">
      <c r="A2267" s="295"/>
      <c r="B2267" s="301"/>
      <c r="C2267" s="301"/>
      <c r="D2267" s="301"/>
      <c r="E2267" s="30" t="s">
        <v>4482</v>
      </c>
      <c r="F2267" s="30" t="s">
        <v>4481</v>
      </c>
      <c r="G2267" s="301"/>
      <c r="H2267" s="301"/>
      <c r="I2267" s="4" t="s">
        <v>6</v>
      </c>
      <c r="J2267" s="4" t="s">
        <v>6</v>
      </c>
    </row>
    <row r="2268" spans="1:10" ht="30.75" thickBot="1" x14ac:dyDescent="0.3">
      <c r="A2268" s="235" t="s">
        <v>1110</v>
      </c>
      <c r="B2268" s="9" t="s">
        <v>1111</v>
      </c>
      <c r="C2268" s="230" t="s">
        <v>9</v>
      </c>
      <c r="D2268" s="230">
        <v>1</v>
      </c>
      <c r="E2268" s="161"/>
      <c r="F2268" s="161"/>
      <c r="G2268" s="161">
        <f>D2268*E2268</f>
        <v>0</v>
      </c>
      <c r="H2268" s="161">
        <f>D2268*F2268</f>
        <v>0</v>
      </c>
      <c r="I2268" s="12"/>
      <c r="J2268" s="12"/>
    </row>
    <row r="2269" spans="1:10" ht="15.75" thickBot="1" x14ac:dyDescent="0.3">
      <c r="A2269" s="235" t="s">
        <v>1112</v>
      </c>
      <c r="B2269" s="9" t="s">
        <v>1113</v>
      </c>
      <c r="C2269" s="230" t="s">
        <v>9</v>
      </c>
      <c r="D2269" s="230">
        <v>1</v>
      </c>
      <c r="E2269" s="161"/>
      <c r="F2269" s="161"/>
      <c r="G2269" s="161">
        <f t="shared" ref="G2269:G2281" si="35">D2269*E2269</f>
        <v>0</v>
      </c>
      <c r="H2269" s="161">
        <f t="shared" ref="H2269:H2281" si="36">D2269*F2269</f>
        <v>0</v>
      </c>
      <c r="I2269" s="12"/>
      <c r="J2269" s="12"/>
    </row>
    <row r="2270" spans="1:10" ht="15.75" thickBot="1" x14ac:dyDescent="0.3">
      <c r="A2270" s="235" t="s">
        <v>1114</v>
      </c>
      <c r="B2270" s="9" t="s">
        <v>1115</v>
      </c>
      <c r="C2270" s="230" t="s">
        <v>14</v>
      </c>
      <c r="D2270" s="230">
        <v>1</v>
      </c>
      <c r="E2270" s="161"/>
      <c r="F2270" s="161"/>
      <c r="G2270" s="161">
        <f t="shared" si="35"/>
        <v>0</v>
      </c>
      <c r="H2270" s="161">
        <f t="shared" si="36"/>
        <v>0</v>
      </c>
      <c r="I2270" s="12"/>
      <c r="J2270" s="12"/>
    </row>
    <row r="2271" spans="1:10" ht="30.75" thickBot="1" x14ac:dyDescent="0.3">
      <c r="A2271" s="235" t="s">
        <v>1116</v>
      </c>
      <c r="B2271" s="9" t="s">
        <v>1117</v>
      </c>
      <c r="C2271" s="230" t="s">
        <v>14</v>
      </c>
      <c r="D2271" s="230">
        <v>2</v>
      </c>
      <c r="E2271" s="161"/>
      <c r="F2271" s="161"/>
      <c r="G2271" s="161">
        <f t="shared" si="35"/>
        <v>0</v>
      </c>
      <c r="H2271" s="161">
        <f t="shared" si="36"/>
        <v>0</v>
      </c>
      <c r="I2271" s="12"/>
      <c r="J2271" s="12"/>
    </row>
    <row r="2272" spans="1:10" ht="30.75" thickBot="1" x14ac:dyDescent="0.3">
      <c r="A2272" s="235" t="s">
        <v>1118</v>
      </c>
      <c r="B2272" s="9" t="s">
        <v>1119</v>
      </c>
      <c r="C2272" s="230" t="s">
        <v>14</v>
      </c>
      <c r="D2272" s="230">
        <v>1</v>
      </c>
      <c r="E2272" s="161"/>
      <c r="F2272" s="161"/>
      <c r="G2272" s="161">
        <f t="shared" si="35"/>
        <v>0</v>
      </c>
      <c r="H2272" s="161">
        <f t="shared" si="36"/>
        <v>0</v>
      </c>
      <c r="I2272" s="12"/>
      <c r="J2272" s="12"/>
    </row>
    <row r="2273" spans="1:10" ht="15.75" thickBot="1" x14ac:dyDescent="0.3">
      <c r="A2273" s="235" t="s">
        <v>1120</v>
      </c>
      <c r="B2273" s="9" t="s">
        <v>1121</v>
      </c>
      <c r="C2273" s="230" t="s">
        <v>14</v>
      </c>
      <c r="D2273" s="230">
        <v>3</v>
      </c>
      <c r="E2273" s="161"/>
      <c r="F2273" s="161"/>
      <c r="G2273" s="161">
        <f t="shared" si="35"/>
        <v>0</v>
      </c>
      <c r="H2273" s="161">
        <f t="shared" si="36"/>
        <v>0</v>
      </c>
      <c r="I2273" s="12"/>
      <c r="J2273" s="12"/>
    </row>
    <row r="2274" spans="1:10" ht="15.75" thickBot="1" x14ac:dyDescent="0.3">
      <c r="A2274" s="235" t="s">
        <v>1122</v>
      </c>
      <c r="B2274" s="9" t="s">
        <v>1123</v>
      </c>
      <c r="C2274" s="230" t="s">
        <v>14</v>
      </c>
      <c r="D2274" s="230">
        <v>1</v>
      </c>
      <c r="E2274" s="161"/>
      <c r="F2274" s="161"/>
      <c r="G2274" s="161">
        <f t="shared" si="35"/>
        <v>0</v>
      </c>
      <c r="H2274" s="161">
        <f t="shared" si="36"/>
        <v>0</v>
      </c>
      <c r="I2274" s="12"/>
      <c r="J2274" s="12"/>
    </row>
    <row r="2275" spans="1:10" ht="30" thickBot="1" x14ac:dyDescent="0.3">
      <c r="A2275" s="235" t="s">
        <v>1124</v>
      </c>
      <c r="B2275" s="9" t="s">
        <v>1125</v>
      </c>
      <c r="C2275" s="230" t="s">
        <v>9</v>
      </c>
      <c r="D2275" s="230">
        <v>1</v>
      </c>
      <c r="E2275" s="161"/>
      <c r="F2275" s="161"/>
      <c r="G2275" s="161">
        <f t="shared" si="35"/>
        <v>0</v>
      </c>
      <c r="H2275" s="161">
        <f t="shared" si="36"/>
        <v>0</v>
      </c>
      <c r="I2275" s="12"/>
      <c r="J2275" s="12"/>
    </row>
    <row r="2276" spans="1:10" ht="44.25" thickBot="1" x14ac:dyDescent="0.3">
      <c r="A2276" s="235" t="s">
        <v>1126</v>
      </c>
      <c r="B2276" s="9" t="s">
        <v>1127</v>
      </c>
      <c r="C2276" s="230" t="s">
        <v>9</v>
      </c>
      <c r="D2276" s="230">
        <v>1</v>
      </c>
      <c r="E2276" s="161"/>
      <c r="F2276" s="161"/>
      <c r="G2276" s="161">
        <f t="shared" si="35"/>
        <v>0</v>
      </c>
      <c r="H2276" s="161">
        <f t="shared" si="36"/>
        <v>0</v>
      </c>
      <c r="I2276" s="12"/>
      <c r="J2276" s="12"/>
    </row>
    <row r="2277" spans="1:10" ht="45" thickBot="1" x14ac:dyDescent="0.3">
      <c r="A2277" s="235" t="s">
        <v>1128</v>
      </c>
      <c r="B2277" s="9" t="s">
        <v>1129</v>
      </c>
      <c r="C2277" s="230" t="s">
        <v>9</v>
      </c>
      <c r="D2277" s="230">
        <v>2</v>
      </c>
      <c r="E2277" s="161"/>
      <c r="F2277" s="161"/>
      <c r="G2277" s="161">
        <f t="shared" si="35"/>
        <v>0</v>
      </c>
      <c r="H2277" s="161">
        <f t="shared" si="36"/>
        <v>0</v>
      </c>
      <c r="I2277" s="12"/>
      <c r="J2277" s="12"/>
    </row>
    <row r="2278" spans="1:10" ht="45" thickBot="1" x14ac:dyDescent="0.3">
      <c r="A2278" s="235" t="s">
        <v>1130</v>
      </c>
      <c r="B2278" s="9" t="s">
        <v>1131</v>
      </c>
      <c r="C2278" s="230" t="s">
        <v>9</v>
      </c>
      <c r="D2278" s="230">
        <v>1</v>
      </c>
      <c r="E2278" s="161"/>
      <c r="F2278" s="161"/>
      <c r="G2278" s="161">
        <f t="shared" si="35"/>
        <v>0</v>
      </c>
      <c r="H2278" s="161">
        <f t="shared" si="36"/>
        <v>0</v>
      </c>
      <c r="I2278" s="12"/>
      <c r="J2278" s="12"/>
    </row>
    <row r="2279" spans="1:10" ht="44.25" thickBot="1" x14ac:dyDescent="0.3">
      <c r="A2279" s="235" t="s">
        <v>1132</v>
      </c>
      <c r="B2279" s="9" t="s">
        <v>1133</v>
      </c>
      <c r="C2279" s="230" t="s">
        <v>9</v>
      </c>
      <c r="D2279" s="230">
        <v>3</v>
      </c>
      <c r="E2279" s="161"/>
      <c r="F2279" s="161"/>
      <c r="G2279" s="161">
        <f t="shared" si="35"/>
        <v>0</v>
      </c>
      <c r="H2279" s="161">
        <f t="shared" si="36"/>
        <v>0</v>
      </c>
      <c r="I2279" s="12"/>
      <c r="J2279" s="12"/>
    </row>
    <row r="2280" spans="1:10" ht="15.75" thickBot="1" x14ac:dyDescent="0.3">
      <c r="A2280" s="235" t="s">
        <v>1134</v>
      </c>
      <c r="B2280" s="9" t="s">
        <v>1135</v>
      </c>
      <c r="C2280" s="230" t="s">
        <v>9</v>
      </c>
      <c r="D2280" s="230">
        <v>1</v>
      </c>
      <c r="E2280" s="161"/>
      <c r="F2280" s="161"/>
      <c r="G2280" s="161">
        <f t="shared" si="35"/>
        <v>0</v>
      </c>
      <c r="H2280" s="161">
        <f t="shared" si="36"/>
        <v>0</v>
      </c>
      <c r="I2280" s="12"/>
      <c r="J2280" s="12"/>
    </row>
    <row r="2281" spans="1:10" ht="30" thickBot="1" x14ac:dyDescent="0.3">
      <c r="A2281" s="235" t="s">
        <v>1136</v>
      </c>
      <c r="B2281" s="9" t="s">
        <v>1137</v>
      </c>
      <c r="C2281" s="230" t="s">
        <v>9</v>
      </c>
      <c r="D2281" s="230">
        <v>1</v>
      </c>
      <c r="E2281" s="161"/>
      <c r="F2281" s="161"/>
      <c r="G2281" s="161">
        <f t="shared" si="35"/>
        <v>0</v>
      </c>
      <c r="H2281" s="161">
        <f t="shared" si="36"/>
        <v>0</v>
      </c>
      <c r="I2281" s="12"/>
      <c r="J2281" s="12"/>
    </row>
    <row r="2282" spans="1:10" ht="16.5" thickBot="1" x14ac:dyDescent="0.3">
      <c r="A2282" s="309" t="s">
        <v>1138</v>
      </c>
      <c r="B2282" s="310"/>
      <c r="C2282" s="310"/>
      <c r="D2282" s="310"/>
      <c r="E2282" s="311"/>
      <c r="F2282" s="288">
        <f>SUM(G2268:G2281)</f>
        <v>0</v>
      </c>
      <c r="G2282" s="289"/>
      <c r="H2282" s="290"/>
      <c r="I2282" s="6"/>
      <c r="J2282" s="6"/>
    </row>
    <row r="2283" spans="1:10" ht="15.75" customHeight="1" x14ac:dyDescent="0.25">
      <c r="A2283" s="319" t="s">
        <v>1139</v>
      </c>
      <c r="B2283" s="320"/>
      <c r="C2283" s="320"/>
      <c r="D2283" s="320"/>
      <c r="E2283" s="321"/>
      <c r="F2283" s="316">
        <f>F2285-F2282</f>
        <v>0</v>
      </c>
      <c r="G2283" s="317"/>
      <c r="H2283" s="318"/>
      <c r="I2283" s="388"/>
      <c r="J2283" s="389"/>
    </row>
    <row r="2284" spans="1:10" ht="15.75" thickBot="1" x14ac:dyDescent="0.3">
      <c r="A2284" s="354"/>
      <c r="B2284" s="355"/>
      <c r="C2284" s="355"/>
      <c r="D2284" s="355"/>
      <c r="E2284" s="356"/>
      <c r="F2284" s="325"/>
      <c r="G2284" s="326"/>
      <c r="H2284" s="327"/>
      <c r="I2284" s="388"/>
      <c r="J2284" s="389"/>
    </row>
    <row r="2285" spans="1:10" ht="16.5" thickBot="1" x14ac:dyDescent="0.3">
      <c r="A2285" s="309" t="s">
        <v>1140</v>
      </c>
      <c r="B2285" s="310"/>
      <c r="C2285" s="310"/>
      <c r="D2285" s="310"/>
      <c r="E2285" s="311"/>
      <c r="F2285" s="288">
        <f>SUM(H2268:H2281)</f>
        <v>0</v>
      </c>
      <c r="G2285" s="289"/>
      <c r="H2285" s="290"/>
      <c r="I2285" s="6"/>
      <c r="J2285" s="6"/>
    </row>
    <row r="2286" spans="1:10" x14ac:dyDescent="0.25">
      <c r="A2286" s="21"/>
      <c r="B2286"/>
    </row>
    <row r="2287" spans="1:10" ht="18" x14ac:dyDescent="0.25">
      <c r="A2287" s="47" t="s">
        <v>1141</v>
      </c>
      <c r="B2287"/>
    </row>
    <row r="2288" spans="1:10" ht="15.75" thickBot="1" x14ac:dyDescent="0.3">
      <c r="A2288" s="23"/>
      <c r="B2288"/>
    </row>
    <row r="2289" spans="1:10" ht="15.75" thickBot="1" x14ac:dyDescent="0.3">
      <c r="A2289" s="308"/>
      <c r="B2289" s="308"/>
      <c r="C2289" s="234"/>
      <c r="D2289" s="30"/>
      <c r="E2289" s="285" t="s">
        <v>0</v>
      </c>
      <c r="F2289" s="286"/>
      <c r="G2289" s="286"/>
      <c r="H2289" s="286"/>
      <c r="I2289" s="286"/>
      <c r="J2289" s="287"/>
    </row>
    <row r="2290" spans="1:10" ht="36" x14ac:dyDescent="0.25">
      <c r="A2290" s="294" t="s">
        <v>1</v>
      </c>
      <c r="B2290" s="300" t="s">
        <v>2</v>
      </c>
      <c r="C2290" s="300" t="s">
        <v>3</v>
      </c>
      <c r="D2290" s="300" t="s">
        <v>4480</v>
      </c>
      <c r="E2290" s="2" t="s">
        <v>4</v>
      </c>
      <c r="F2290" s="2" t="s">
        <v>4</v>
      </c>
      <c r="G2290" s="300" t="s">
        <v>4483</v>
      </c>
      <c r="H2290" s="300" t="s">
        <v>4484</v>
      </c>
      <c r="I2290" s="3" t="s">
        <v>5</v>
      </c>
      <c r="J2290" s="3" t="s">
        <v>7</v>
      </c>
    </row>
    <row r="2291" spans="1:10" ht="60.75" thickBot="1" x14ac:dyDescent="0.3">
      <c r="A2291" s="295"/>
      <c r="B2291" s="301"/>
      <c r="C2291" s="301"/>
      <c r="D2291" s="301"/>
      <c r="E2291" s="30" t="s">
        <v>4482</v>
      </c>
      <c r="F2291" s="30" t="s">
        <v>4481</v>
      </c>
      <c r="G2291" s="301"/>
      <c r="H2291" s="301"/>
      <c r="I2291" s="4" t="s">
        <v>6</v>
      </c>
      <c r="J2291" s="4" t="s">
        <v>6</v>
      </c>
    </row>
    <row r="2292" spans="1:10" ht="30.75" thickBot="1" x14ac:dyDescent="0.3">
      <c r="A2292" s="235" t="s">
        <v>1142</v>
      </c>
      <c r="B2292" s="9" t="s">
        <v>1143</v>
      </c>
      <c r="C2292" s="230" t="s">
        <v>9</v>
      </c>
      <c r="D2292" s="230">
        <v>1</v>
      </c>
      <c r="E2292" s="161"/>
      <c r="F2292" s="161"/>
      <c r="G2292" s="161">
        <f>D2292*E2292</f>
        <v>0</v>
      </c>
      <c r="H2292" s="161">
        <f>D2292*F2292</f>
        <v>0</v>
      </c>
      <c r="I2292" s="12"/>
      <c r="J2292" s="12"/>
    </row>
    <row r="2293" spans="1:10" ht="30.75" thickBot="1" x14ac:dyDescent="0.3">
      <c r="A2293" s="235" t="s">
        <v>1144</v>
      </c>
      <c r="B2293" s="9" t="s">
        <v>1145</v>
      </c>
      <c r="C2293" s="230" t="s">
        <v>9</v>
      </c>
      <c r="D2293" s="230">
        <v>2</v>
      </c>
      <c r="E2293" s="161"/>
      <c r="F2293" s="161"/>
      <c r="G2293" s="161">
        <f t="shared" ref="G2293:G2295" si="37">D2293*E2293</f>
        <v>0</v>
      </c>
      <c r="H2293" s="161">
        <f t="shared" ref="H2293:H2295" si="38">D2293*F2293</f>
        <v>0</v>
      </c>
      <c r="I2293" s="12"/>
      <c r="J2293" s="12"/>
    </row>
    <row r="2294" spans="1:10" ht="30.75" thickBot="1" x14ac:dyDescent="0.3">
      <c r="A2294" s="235" t="s">
        <v>1146</v>
      </c>
      <c r="B2294" s="9" t="s">
        <v>1147</v>
      </c>
      <c r="C2294" s="230" t="s">
        <v>9</v>
      </c>
      <c r="D2294" s="230">
        <v>1</v>
      </c>
      <c r="E2294" s="161"/>
      <c r="F2294" s="161"/>
      <c r="G2294" s="161">
        <f t="shared" si="37"/>
        <v>0</v>
      </c>
      <c r="H2294" s="161">
        <f t="shared" si="38"/>
        <v>0</v>
      </c>
      <c r="I2294" s="12"/>
      <c r="J2294" s="12"/>
    </row>
    <row r="2295" spans="1:10" ht="30.75" thickBot="1" x14ac:dyDescent="0.3">
      <c r="A2295" s="235" t="s">
        <v>1148</v>
      </c>
      <c r="B2295" s="9" t="s">
        <v>1149</v>
      </c>
      <c r="C2295" s="230" t="s">
        <v>9</v>
      </c>
      <c r="D2295" s="230">
        <v>3</v>
      </c>
      <c r="E2295" s="161"/>
      <c r="F2295" s="161"/>
      <c r="G2295" s="161">
        <f t="shared" si="37"/>
        <v>0</v>
      </c>
      <c r="H2295" s="161">
        <f t="shared" si="38"/>
        <v>0</v>
      </c>
      <c r="I2295" s="12"/>
      <c r="J2295" s="12"/>
    </row>
    <row r="2296" spans="1:10" ht="16.5" thickBot="1" x14ac:dyDescent="0.3">
      <c r="A2296" s="309" t="s">
        <v>1150</v>
      </c>
      <c r="B2296" s="310"/>
      <c r="C2296" s="310"/>
      <c r="D2296" s="310"/>
      <c r="E2296" s="311"/>
      <c r="F2296" s="288">
        <f>SUM(G2292:G2295)</f>
        <v>0</v>
      </c>
      <c r="G2296" s="289"/>
      <c r="H2296" s="290"/>
      <c r="I2296" s="6"/>
      <c r="J2296" s="6"/>
    </row>
    <row r="2297" spans="1:10" ht="15.75" customHeight="1" x14ac:dyDescent="0.25">
      <c r="A2297" s="319" t="s">
        <v>1151</v>
      </c>
      <c r="B2297" s="320"/>
      <c r="C2297" s="320"/>
      <c r="D2297" s="320"/>
      <c r="E2297" s="321"/>
      <c r="F2297" s="316">
        <f>F2299-F2296</f>
        <v>0</v>
      </c>
      <c r="G2297" s="317"/>
      <c r="H2297" s="318"/>
      <c r="I2297" s="388"/>
      <c r="J2297" s="389"/>
    </row>
    <row r="2298" spans="1:10" ht="15.75" thickBot="1" x14ac:dyDescent="0.3">
      <c r="A2298" s="354"/>
      <c r="B2298" s="355"/>
      <c r="C2298" s="355"/>
      <c r="D2298" s="355"/>
      <c r="E2298" s="356"/>
      <c r="F2298" s="325"/>
      <c r="G2298" s="326"/>
      <c r="H2298" s="327"/>
      <c r="I2298" s="388"/>
      <c r="J2298" s="389"/>
    </row>
    <row r="2299" spans="1:10" ht="16.5" thickBot="1" x14ac:dyDescent="0.3">
      <c r="A2299" s="309" t="s">
        <v>1152</v>
      </c>
      <c r="B2299" s="310"/>
      <c r="C2299" s="310"/>
      <c r="D2299" s="310"/>
      <c r="E2299" s="311"/>
      <c r="F2299" s="288">
        <f>SUM(H2292:H2295)</f>
        <v>0</v>
      </c>
      <c r="G2299" s="289"/>
      <c r="H2299" s="290"/>
      <c r="I2299" s="6"/>
      <c r="J2299" s="6"/>
    </row>
    <row r="2300" spans="1:10" x14ac:dyDescent="0.25">
      <c r="A2300" s="21"/>
      <c r="B2300"/>
    </row>
    <row r="2301" spans="1:10" ht="18" x14ac:dyDescent="0.25">
      <c r="A2301" s="47" t="s">
        <v>1153</v>
      </c>
      <c r="B2301"/>
    </row>
    <row r="2302" spans="1:10" ht="15.75" thickBot="1" x14ac:dyDescent="0.3">
      <c r="A2302" s="23"/>
      <c r="B2302"/>
    </row>
    <row r="2303" spans="1:10" ht="15.75" thickBot="1" x14ac:dyDescent="0.3">
      <c r="A2303" s="308"/>
      <c r="B2303" s="308"/>
      <c r="C2303" s="234"/>
      <c r="D2303" s="30"/>
      <c r="E2303" s="285" t="s">
        <v>0</v>
      </c>
      <c r="F2303" s="286"/>
      <c r="G2303" s="286"/>
      <c r="H2303" s="286"/>
      <c r="I2303" s="286"/>
      <c r="J2303" s="287"/>
    </row>
    <row r="2304" spans="1:10" ht="36" x14ac:dyDescent="0.25">
      <c r="A2304" s="294" t="s">
        <v>1</v>
      </c>
      <c r="B2304" s="300" t="s">
        <v>2</v>
      </c>
      <c r="C2304" s="300" t="s">
        <v>3</v>
      </c>
      <c r="D2304" s="300" t="s">
        <v>4480</v>
      </c>
      <c r="E2304" s="2" t="s">
        <v>4</v>
      </c>
      <c r="F2304" s="2" t="s">
        <v>4</v>
      </c>
      <c r="G2304" s="300" t="s">
        <v>4483</v>
      </c>
      <c r="H2304" s="300" t="s">
        <v>4484</v>
      </c>
      <c r="I2304" s="3" t="s">
        <v>5</v>
      </c>
      <c r="J2304" s="3" t="s">
        <v>7</v>
      </c>
    </row>
    <row r="2305" spans="1:10" ht="60.75" thickBot="1" x14ac:dyDescent="0.3">
      <c r="A2305" s="295"/>
      <c r="B2305" s="301"/>
      <c r="C2305" s="301"/>
      <c r="D2305" s="301"/>
      <c r="E2305" s="30" t="s">
        <v>4482</v>
      </c>
      <c r="F2305" s="30" t="s">
        <v>4481</v>
      </c>
      <c r="G2305" s="301"/>
      <c r="H2305" s="301"/>
      <c r="I2305" s="4" t="s">
        <v>6</v>
      </c>
      <c r="J2305" s="4" t="s">
        <v>6</v>
      </c>
    </row>
    <row r="2306" spans="1:10" ht="30.75" thickBot="1" x14ac:dyDescent="0.3">
      <c r="A2306" s="235" t="s">
        <v>1154</v>
      </c>
      <c r="B2306" s="9" t="s">
        <v>1155</v>
      </c>
      <c r="C2306" s="230" t="s">
        <v>9</v>
      </c>
      <c r="D2306" s="230">
        <v>1</v>
      </c>
      <c r="E2306" s="161"/>
      <c r="F2306" s="161"/>
      <c r="G2306" s="161">
        <f>D2306*E2306</f>
        <v>0</v>
      </c>
      <c r="H2306" s="161">
        <f>D2306*F2306</f>
        <v>0</v>
      </c>
      <c r="I2306" s="12"/>
      <c r="J2306" s="12"/>
    </row>
    <row r="2307" spans="1:10" ht="30.75" thickBot="1" x14ac:dyDescent="0.3">
      <c r="A2307" s="235" t="s">
        <v>1156</v>
      </c>
      <c r="B2307" s="9" t="s">
        <v>1157</v>
      </c>
      <c r="C2307" s="230" t="s">
        <v>9</v>
      </c>
      <c r="D2307" s="230">
        <v>2</v>
      </c>
      <c r="E2307" s="161"/>
      <c r="F2307" s="161"/>
      <c r="G2307" s="161">
        <f t="shared" ref="G2307:G2309" si="39">D2307*E2307</f>
        <v>0</v>
      </c>
      <c r="H2307" s="161">
        <f t="shared" ref="H2307:H2309" si="40">D2307*F2307</f>
        <v>0</v>
      </c>
      <c r="I2307" s="12"/>
      <c r="J2307" s="12"/>
    </row>
    <row r="2308" spans="1:10" ht="30.75" thickBot="1" x14ac:dyDescent="0.3">
      <c r="A2308" s="235" t="s">
        <v>1158</v>
      </c>
      <c r="B2308" s="9" t="s">
        <v>1159</v>
      </c>
      <c r="C2308" s="230" t="s">
        <v>9</v>
      </c>
      <c r="D2308" s="230">
        <v>1</v>
      </c>
      <c r="E2308" s="161"/>
      <c r="F2308" s="161"/>
      <c r="G2308" s="161">
        <f t="shared" si="39"/>
        <v>0</v>
      </c>
      <c r="H2308" s="161">
        <f t="shared" si="40"/>
        <v>0</v>
      </c>
      <c r="I2308" s="12"/>
      <c r="J2308" s="12"/>
    </row>
    <row r="2309" spans="1:10" ht="30.75" thickBot="1" x14ac:dyDescent="0.3">
      <c r="A2309" s="235" t="s">
        <v>1160</v>
      </c>
      <c r="B2309" s="9" t="s">
        <v>1161</v>
      </c>
      <c r="C2309" s="230" t="s">
        <v>9</v>
      </c>
      <c r="D2309" s="230">
        <v>3</v>
      </c>
      <c r="E2309" s="161"/>
      <c r="F2309" s="161"/>
      <c r="G2309" s="161">
        <f t="shared" si="39"/>
        <v>0</v>
      </c>
      <c r="H2309" s="161">
        <f t="shared" si="40"/>
        <v>0</v>
      </c>
      <c r="I2309" s="12"/>
      <c r="J2309" s="12"/>
    </row>
    <row r="2310" spans="1:10" ht="16.5" thickBot="1" x14ac:dyDescent="0.3">
      <c r="A2310" s="309" t="s">
        <v>1162</v>
      </c>
      <c r="B2310" s="310"/>
      <c r="C2310" s="310"/>
      <c r="D2310" s="310"/>
      <c r="E2310" s="311"/>
      <c r="F2310" s="288">
        <f>SUM(G2306:G2309)</f>
        <v>0</v>
      </c>
      <c r="G2310" s="289"/>
      <c r="H2310" s="290"/>
      <c r="I2310" s="6"/>
      <c r="J2310" s="6"/>
    </row>
    <row r="2311" spans="1:10" ht="15.75" customHeight="1" x14ac:dyDescent="0.25">
      <c r="A2311" s="319" t="s">
        <v>1163</v>
      </c>
      <c r="B2311" s="320"/>
      <c r="C2311" s="320"/>
      <c r="D2311" s="320"/>
      <c r="E2311" s="321"/>
      <c r="F2311" s="316">
        <f>F2313-F2310</f>
        <v>0</v>
      </c>
      <c r="G2311" s="317"/>
      <c r="H2311" s="318"/>
      <c r="I2311" s="388"/>
      <c r="J2311" s="389"/>
    </row>
    <row r="2312" spans="1:10" ht="15.75" thickBot="1" x14ac:dyDescent="0.3">
      <c r="A2312" s="354"/>
      <c r="B2312" s="355"/>
      <c r="C2312" s="355"/>
      <c r="D2312" s="355"/>
      <c r="E2312" s="356"/>
      <c r="F2312" s="325"/>
      <c r="G2312" s="326"/>
      <c r="H2312" s="327"/>
      <c r="I2312" s="388"/>
      <c r="J2312" s="389"/>
    </row>
    <row r="2313" spans="1:10" ht="16.5" thickBot="1" x14ac:dyDescent="0.3">
      <c r="A2313" s="309" t="s">
        <v>1164</v>
      </c>
      <c r="B2313" s="310"/>
      <c r="C2313" s="310"/>
      <c r="D2313" s="310"/>
      <c r="E2313" s="311"/>
      <c r="F2313" s="288">
        <f>SUM(H2309)</f>
        <v>0</v>
      </c>
      <c r="G2313" s="289"/>
      <c r="H2313" s="290"/>
      <c r="I2313" s="6"/>
      <c r="J2313" s="6"/>
    </row>
    <row r="2314" spans="1:10" x14ac:dyDescent="0.25">
      <c r="A2314" s="21"/>
      <c r="B2314"/>
    </row>
    <row r="2315" spans="1:10" ht="18" x14ac:dyDescent="0.25">
      <c r="A2315" s="47" t="s">
        <v>1165</v>
      </c>
      <c r="B2315"/>
    </row>
    <row r="2316" spans="1:10" ht="15.75" thickBot="1" x14ac:dyDescent="0.3">
      <c r="A2316" s="21"/>
      <c r="B2316"/>
    </row>
    <row r="2317" spans="1:10" ht="15.75" thickBot="1" x14ac:dyDescent="0.3">
      <c r="A2317" s="482"/>
      <c r="B2317" s="482"/>
      <c r="C2317" s="43"/>
      <c r="D2317" s="44"/>
      <c r="E2317" s="285" t="s">
        <v>0</v>
      </c>
      <c r="F2317" s="286"/>
      <c r="G2317" s="286"/>
      <c r="H2317" s="286"/>
      <c r="I2317" s="286"/>
      <c r="J2317" s="287"/>
    </row>
    <row r="2318" spans="1:10" ht="36" x14ac:dyDescent="0.25">
      <c r="A2318" s="294" t="s">
        <v>1</v>
      </c>
      <c r="B2318" s="300" t="s">
        <v>2</v>
      </c>
      <c r="C2318" s="300" t="s">
        <v>3</v>
      </c>
      <c r="D2318" s="300" t="s">
        <v>4480</v>
      </c>
      <c r="E2318" s="2" t="s">
        <v>4</v>
      </c>
      <c r="F2318" s="2" t="s">
        <v>4</v>
      </c>
      <c r="G2318" s="300" t="s">
        <v>4483</v>
      </c>
      <c r="H2318" s="300" t="s">
        <v>4484</v>
      </c>
      <c r="I2318" s="3" t="s">
        <v>5</v>
      </c>
      <c r="J2318" s="3" t="s">
        <v>7</v>
      </c>
    </row>
    <row r="2319" spans="1:10" ht="60.75" thickBot="1" x14ac:dyDescent="0.3">
      <c r="A2319" s="295"/>
      <c r="B2319" s="301"/>
      <c r="C2319" s="301"/>
      <c r="D2319" s="301"/>
      <c r="E2319" s="30" t="s">
        <v>4482</v>
      </c>
      <c r="F2319" s="30" t="s">
        <v>4481</v>
      </c>
      <c r="G2319" s="301"/>
      <c r="H2319" s="301"/>
      <c r="I2319" s="4" t="s">
        <v>6</v>
      </c>
      <c r="J2319" s="4" t="s">
        <v>6</v>
      </c>
    </row>
    <row r="2320" spans="1:10" ht="30.75" thickBot="1" x14ac:dyDescent="0.3">
      <c r="A2320" s="235" t="s">
        <v>1166</v>
      </c>
      <c r="B2320" s="9" t="s">
        <v>1167</v>
      </c>
      <c r="C2320" s="230" t="s">
        <v>9</v>
      </c>
      <c r="D2320" s="230">
        <v>1</v>
      </c>
      <c r="E2320" s="161"/>
      <c r="F2320" s="161"/>
      <c r="G2320" s="161">
        <f>D2320*E2320</f>
        <v>0</v>
      </c>
      <c r="H2320" s="161">
        <f>D2320*F2320</f>
        <v>0</v>
      </c>
      <c r="I2320" s="12"/>
      <c r="J2320" s="12"/>
    </row>
    <row r="2321" spans="1:10" ht="15.75" thickBot="1" x14ac:dyDescent="0.3">
      <c r="A2321" s="235" t="s">
        <v>1168</v>
      </c>
      <c r="B2321" s="9" t="s">
        <v>1169</v>
      </c>
      <c r="C2321" s="230" t="s">
        <v>9</v>
      </c>
      <c r="D2321" s="230">
        <v>1</v>
      </c>
      <c r="E2321" s="161"/>
      <c r="F2321" s="161"/>
      <c r="G2321" s="161">
        <f t="shared" ref="G2321:G2333" si="41">D2321*E2321</f>
        <v>0</v>
      </c>
      <c r="H2321" s="161">
        <f t="shared" ref="H2321:H2333" si="42">D2321*F2321</f>
        <v>0</v>
      </c>
      <c r="I2321" s="12"/>
      <c r="J2321" s="12"/>
    </row>
    <row r="2322" spans="1:10" ht="15.75" thickBot="1" x14ac:dyDescent="0.3">
      <c r="A2322" s="235" t="s">
        <v>1170</v>
      </c>
      <c r="B2322" s="9" t="s">
        <v>1171</v>
      </c>
      <c r="C2322" s="230" t="s">
        <v>14</v>
      </c>
      <c r="D2322" s="230">
        <v>1</v>
      </c>
      <c r="E2322" s="161"/>
      <c r="F2322" s="161"/>
      <c r="G2322" s="161">
        <f t="shared" si="41"/>
        <v>0</v>
      </c>
      <c r="H2322" s="161">
        <f t="shared" si="42"/>
        <v>0</v>
      </c>
      <c r="I2322" s="12"/>
      <c r="J2322" s="12"/>
    </row>
    <row r="2323" spans="1:10" ht="30.75" thickBot="1" x14ac:dyDescent="0.3">
      <c r="A2323" s="235" t="s">
        <v>1172</v>
      </c>
      <c r="B2323" s="9" t="s">
        <v>1173</v>
      </c>
      <c r="C2323" s="230" t="s">
        <v>14</v>
      </c>
      <c r="D2323" s="230">
        <v>2</v>
      </c>
      <c r="E2323" s="161"/>
      <c r="F2323" s="161"/>
      <c r="G2323" s="161">
        <f t="shared" si="41"/>
        <v>0</v>
      </c>
      <c r="H2323" s="161">
        <f t="shared" si="42"/>
        <v>0</v>
      </c>
      <c r="I2323" s="12"/>
      <c r="J2323" s="12"/>
    </row>
    <row r="2324" spans="1:10" ht="30.75" thickBot="1" x14ac:dyDescent="0.3">
      <c r="A2324" s="235" t="s">
        <v>1174</v>
      </c>
      <c r="B2324" s="9" t="s">
        <v>1175</v>
      </c>
      <c r="C2324" s="230" t="s">
        <v>14</v>
      </c>
      <c r="D2324" s="230">
        <v>1</v>
      </c>
      <c r="E2324" s="161"/>
      <c r="F2324" s="161"/>
      <c r="G2324" s="161">
        <f t="shared" si="41"/>
        <v>0</v>
      </c>
      <c r="H2324" s="161">
        <f t="shared" si="42"/>
        <v>0</v>
      </c>
      <c r="I2324" s="12"/>
      <c r="J2324" s="12"/>
    </row>
    <row r="2325" spans="1:10" ht="15.75" thickBot="1" x14ac:dyDescent="0.3">
      <c r="A2325" s="235" t="s">
        <v>1176</v>
      </c>
      <c r="B2325" s="9" t="s">
        <v>1177</v>
      </c>
      <c r="C2325" s="230" t="s">
        <v>14</v>
      </c>
      <c r="D2325" s="230">
        <v>3</v>
      </c>
      <c r="E2325" s="161"/>
      <c r="F2325" s="161"/>
      <c r="G2325" s="161">
        <f t="shared" si="41"/>
        <v>0</v>
      </c>
      <c r="H2325" s="161">
        <f t="shared" si="42"/>
        <v>0</v>
      </c>
      <c r="I2325" s="12"/>
      <c r="J2325" s="12"/>
    </row>
    <row r="2326" spans="1:10" ht="15.75" thickBot="1" x14ac:dyDescent="0.3">
      <c r="A2326" s="235" t="s">
        <v>1178</v>
      </c>
      <c r="B2326" s="9" t="s">
        <v>1179</v>
      </c>
      <c r="C2326" s="230" t="s">
        <v>14</v>
      </c>
      <c r="D2326" s="230">
        <v>1</v>
      </c>
      <c r="E2326" s="161"/>
      <c r="F2326" s="161"/>
      <c r="G2326" s="161">
        <f t="shared" si="41"/>
        <v>0</v>
      </c>
      <c r="H2326" s="161">
        <f t="shared" si="42"/>
        <v>0</v>
      </c>
      <c r="I2326" s="12"/>
      <c r="J2326" s="12"/>
    </row>
    <row r="2327" spans="1:10" ht="30" thickBot="1" x14ac:dyDescent="0.3">
      <c r="A2327" s="235" t="s">
        <v>1180</v>
      </c>
      <c r="B2327" s="9" t="s">
        <v>1181</v>
      </c>
      <c r="C2327" s="230" t="s">
        <v>9</v>
      </c>
      <c r="D2327" s="230">
        <v>1</v>
      </c>
      <c r="E2327" s="161"/>
      <c r="F2327" s="161"/>
      <c r="G2327" s="161">
        <f t="shared" si="41"/>
        <v>0</v>
      </c>
      <c r="H2327" s="161">
        <f t="shared" si="42"/>
        <v>0</v>
      </c>
      <c r="I2327" s="12"/>
      <c r="J2327" s="12"/>
    </row>
    <row r="2328" spans="1:10" ht="44.25" thickBot="1" x14ac:dyDescent="0.3">
      <c r="A2328" s="235" t="s">
        <v>1182</v>
      </c>
      <c r="B2328" s="9" t="s">
        <v>1183</v>
      </c>
      <c r="C2328" s="230" t="s">
        <v>9</v>
      </c>
      <c r="D2328" s="230">
        <v>1</v>
      </c>
      <c r="E2328" s="161"/>
      <c r="F2328" s="161"/>
      <c r="G2328" s="161">
        <f t="shared" si="41"/>
        <v>0</v>
      </c>
      <c r="H2328" s="161">
        <f t="shared" si="42"/>
        <v>0</v>
      </c>
      <c r="I2328" s="12"/>
      <c r="J2328" s="12"/>
    </row>
    <row r="2329" spans="1:10" ht="45" thickBot="1" x14ac:dyDescent="0.3">
      <c r="A2329" s="235" t="s">
        <v>1184</v>
      </c>
      <c r="B2329" s="9" t="s">
        <v>1185</v>
      </c>
      <c r="C2329" s="230" t="s">
        <v>9</v>
      </c>
      <c r="D2329" s="230">
        <v>2</v>
      </c>
      <c r="E2329" s="161"/>
      <c r="F2329" s="161"/>
      <c r="G2329" s="161">
        <f t="shared" si="41"/>
        <v>0</v>
      </c>
      <c r="H2329" s="161">
        <f t="shared" si="42"/>
        <v>0</v>
      </c>
      <c r="I2329" s="12"/>
      <c r="J2329" s="12"/>
    </row>
    <row r="2330" spans="1:10" ht="45" thickBot="1" x14ac:dyDescent="0.3">
      <c r="A2330" s="235" t="s">
        <v>1186</v>
      </c>
      <c r="B2330" s="9" t="s">
        <v>1187</v>
      </c>
      <c r="C2330" s="230" t="s">
        <v>9</v>
      </c>
      <c r="D2330" s="230">
        <v>1</v>
      </c>
      <c r="E2330" s="161"/>
      <c r="F2330" s="161"/>
      <c r="G2330" s="161">
        <f t="shared" si="41"/>
        <v>0</v>
      </c>
      <c r="H2330" s="161">
        <f t="shared" si="42"/>
        <v>0</v>
      </c>
      <c r="I2330" s="12"/>
      <c r="J2330" s="12"/>
    </row>
    <row r="2331" spans="1:10" ht="44.25" thickBot="1" x14ac:dyDescent="0.3">
      <c r="A2331" s="235" t="s">
        <v>1188</v>
      </c>
      <c r="B2331" s="9" t="s">
        <v>1189</v>
      </c>
      <c r="C2331" s="230" t="s">
        <v>9</v>
      </c>
      <c r="D2331" s="230">
        <v>3</v>
      </c>
      <c r="E2331" s="161"/>
      <c r="F2331" s="161"/>
      <c r="G2331" s="161">
        <f t="shared" si="41"/>
        <v>0</v>
      </c>
      <c r="H2331" s="161">
        <f t="shared" si="42"/>
        <v>0</v>
      </c>
      <c r="I2331" s="12"/>
      <c r="J2331" s="12"/>
    </row>
    <row r="2332" spans="1:10" ht="15.75" thickBot="1" x14ac:dyDescent="0.3">
      <c r="A2332" s="235" t="s">
        <v>1190</v>
      </c>
      <c r="B2332" s="9" t="s">
        <v>1191</v>
      </c>
      <c r="C2332" s="230" t="s">
        <v>9</v>
      </c>
      <c r="D2332" s="230">
        <v>1</v>
      </c>
      <c r="E2332" s="161"/>
      <c r="F2332" s="161"/>
      <c r="G2332" s="161">
        <f t="shared" si="41"/>
        <v>0</v>
      </c>
      <c r="H2332" s="161">
        <f t="shared" si="42"/>
        <v>0</v>
      </c>
      <c r="I2332" s="12"/>
      <c r="J2332" s="12"/>
    </row>
    <row r="2333" spans="1:10" ht="30" thickBot="1" x14ac:dyDescent="0.3">
      <c r="A2333" s="235" t="s">
        <v>1192</v>
      </c>
      <c r="B2333" s="9" t="s">
        <v>1193</v>
      </c>
      <c r="C2333" s="230" t="s">
        <v>9</v>
      </c>
      <c r="D2333" s="230">
        <v>1</v>
      </c>
      <c r="E2333" s="161"/>
      <c r="F2333" s="161"/>
      <c r="G2333" s="161">
        <f t="shared" si="41"/>
        <v>0</v>
      </c>
      <c r="H2333" s="161">
        <f t="shared" si="42"/>
        <v>0</v>
      </c>
      <c r="I2333" s="12"/>
      <c r="J2333" s="12"/>
    </row>
    <row r="2334" spans="1:10" ht="16.5" thickBot="1" x14ac:dyDescent="0.3">
      <c r="A2334" s="309" t="s">
        <v>1194</v>
      </c>
      <c r="B2334" s="310"/>
      <c r="C2334" s="310"/>
      <c r="D2334" s="310"/>
      <c r="E2334" s="311"/>
      <c r="F2334" s="288">
        <f>SUM(G2320:G2333)</f>
        <v>0</v>
      </c>
      <c r="G2334" s="289"/>
      <c r="H2334" s="290"/>
      <c r="I2334" s="6"/>
      <c r="J2334" s="6"/>
    </row>
    <row r="2335" spans="1:10" ht="15.75" customHeight="1" x14ac:dyDescent="0.25">
      <c r="A2335" s="319" t="s">
        <v>1195</v>
      </c>
      <c r="B2335" s="320"/>
      <c r="C2335" s="320"/>
      <c r="D2335" s="320"/>
      <c r="E2335" s="321"/>
      <c r="F2335" s="316">
        <f>F2337-F2334</f>
        <v>0</v>
      </c>
      <c r="G2335" s="317"/>
      <c r="H2335" s="318"/>
      <c r="I2335" s="388"/>
      <c r="J2335" s="389"/>
    </row>
    <row r="2336" spans="1:10" ht="15.75" thickBot="1" x14ac:dyDescent="0.3">
      <c r="A2336" s="354"/>
      <c r="B2336" s="355"/>
      <c r="C2336" s="355"/>
      <c r="D2336" s="355"/>
      <c r="E2336" s="356"/>
      <c r="F2336" s="325"/>
      <c r="G2336" s="326"/>
      <c r="H2336" s="327"/>
      <c r="I2336" s="388"/>
      <c r="J2336" s="389"/>
    </row>
    <row r="2337" spans="1:10" ht="16.5" thickBot="1" x14ac:dyDescent="0.3">
      <c r="A2337" s="309" t="s">
        <v>1196</v>
      </c>
      <c r="B2337" s="310"/>
      <c r="C2337" s="310"/>
      <c r="D2337" s="310"/>
      <c r="E2337" s="311"/>
      <c r="F2337" s="288">
        <f>SUM(H2320:H2333)</f>
        <v>0</v>
      </c>
      <c r="G2337" s="289"/>
      <c r="H2337" s="290"/>
      <c r="I2337" s="6"/>
      <c r="J2337" s="6"/>
    </row>
    <row r="2338" spans="1:10" x14ac:dyDescent="0.25">
      <c r="A2338" s="21"/>
      <c r="B2338"/>
    </row>
    <row r="2339" spans="1:10" ht="18" x14ac:dyDescent="0.25">
      <c r="A2339" s="47" t="s">
        <v>1197</v>
      </c>
      <c r="B2339"/>
    </row>
    <row r="2340" spans="1:10" ht="15.75" thickBot="1" x14ac:dyDescent="0.3">
      <c r="A2340" s="23"/>
      <c r="B2340"/>
    </row>
    <row r="2341" spans="1:10" ht="15.75" thickBot="1" x14ac:dyDescent="0.3">
      <c r="A2341" s="308"/>
      <c r="B2341" s="308"/>
      <c r="C2341" s="234"/>
      <c r="D2341" s="30"/>
      <c r="E2341" s="285" t="s">
        <v>0</v>
      </c>
      <c r="F2341" s="286"/>
      <c r="G2341" s="286"/>
      <c r="H2341" s="286"/>
      <c r="I2341" s="286"/>
      <c r="J2341" s="287"/>
    </row>
    <row r="2342" spans="1:10" ht="36" x14ac:dyDescent="0.25">
      <c r="A2342" s="294" t="s">
        <v>1</v>
      </c>
      <c r="B2342" s="300" t="s">
        <v>2</v>
      </c>
      <c r="C2342" s="300" t="s">
        <v>3</v>
      </c>
      <c r="D2342" s="300" t="s">
        <v>4480</v>
      </c>
      <c r="E2342" s="2" t="s">
        <v>4</v>
      </c>
      <c r="F2342" s="2" t="s">
        <v>4</v>
      </c>
      <c r="G2342" s="300" t="s">
        <v>4483</v>
      </c>
      <c r="H2342" s="300" t="s">
        <v>4484</v>
      </c>
      <c r="I2342" s="3" t="s">
        <v>5</v>
      </c>
      <c r="J2342" s="3" t="s">
        <v>7</v>
      </c>
    </row>
    <row r="2343" spans="1:10" ht="60.75" thickBot="1" x14ac:dyDescent="0.3">
      <c r="A2343" s="295"/>
      <c r="B2343" s="301"/>
      <c r="C2343" s="301"/>
      <c r="D2343" s="301"/>
      <c r="E2343" s="30" t="s">
        <v>4482</v>
      </c>
      <c r="F2343" s="30" t="s">
        <v>4481</v>
      </c>
      <c r="G2343" s="301"/>
      <c r="H2343" s="301"/>
      <c r="I2343" s="4" t="s">
        <v>6</v>
      </c>
      <c r="J2343" s="4" t="s">
        <v>6</v>
      </c>
    </row>
    <row r="2344" spans="1:10" ht="30.75" thickBot="1" x14ac:dyDescent="0.3">
      <c r="A2344" s="235" t="s">
        <v>1198</v>
      </c>
      <c r="B2344" s="9" t="s">
        <v>1199</v>
      </c>
      <c r="C2344" s="230" t="s">
        <v>9</v>
      </c>
      <c r="D2344" s="230">
        <v>1</v>
      </c>
      <c r="E2344" s="161"/>
      <c r="F2344" s="161"/>
      <c r="G2344" s="161">
        <f>D2344*E2344</f>
        <v>0</v>
      </c>
      <c r="H2344" s="161">
        <f>D2344*F2344</f>
        <v>0</v>
      </c>
      <c r="I2344" s="12"/>
      <c r="J2344" s="12"/>
    </row>
    <row r="2345" spans="1:10" ht="30.75" thickBot="1" x14ac:dyDescent="0.3">
      <c r="A2345" s="235" t="s">
        <v>1200</v>
      </c>
      <c r="B2345" s="9" t="s">
        <v>1201</v>
      </c>
      <c r="C2345" s="230" t="s">
        <v>9</v>
      </c>
      <c r="D2345" s="230">
        <v>2</v>
      </c>
      <c r="E2345" s="161"/>
      <c r="F2345" s="161"/>
      <c r="G2345" s="161">
        <f t="shared" ref="G2345:G2348" si="43">D2345*E2345</f>
        <v>0</v>
      </c>
      <c r="H2345" s="161">
        <f t="shared" ref="H2345:H2348" si="44">D2345*F2345</f>
        <v>0</v>
      </c>
      <c r="I2345" s="12"/>
      <c r="J2345" s="12"/>
    </row>
    <row r="2346" spans="1:10" ht="30.75" thickBot="1" x14ac:dyDescent="0.3">
      <c r="A2346" s="235" t="s">
        <v>1202</v>
      </c>
      <c r="B2346" s="9" t="s">
        <v>1203</v>
      </c>
      <c r="C2346" s="230" t="s">
        <v>9</v>
      </c>
      <c r="D2346" s="230">
        <v>1</v>
      </c>
      <c r="E2346" s="161"/>
      <c r="F2346" s="161"/>
      <c r="G2346" s="161">
        <f t="shared" si="43"/>
        <v>0</v>
      </c>
      <c r="H2346" s="161">
        <f t="shared" si="44"/>
        <v>0</v>
      </c>
      <c r="I2346" s="12"/>
      <c r="J2346" s="12"/>
    </row>
    <row r="2347" spans="1:10" ht="30.75" thickBot="1" x14ac:dyDescent="0.3">
      <c r="A2347" s="235" t="s">
        <v>1204</v>
      </c>
      <c r="B2347" s="9" t="s">
        <v>1205</v>
      </c>
      <c r="C2347" s="230" t="s">
        <v>9</v>
      </c>
      <c r="D2347" s="230">
        <v>3</v>
      </c>
      <c r="E2347" s="161"/>
      <c r="F2347" s="161"/>
      <c r="G2347" s="161">
        <f t="shared" si="43"/>
        <v>0</v>
      </c>
      <c r="H2347" s="161">
        <f t="shared" si="44"/>
        <v>0</v>
      </c>
      <c r="I2347" s="12"/>
      <c r="J2347" s="12"/>
    </row>
    <row r="2348" spans="1:10" ht="30" thickBot="1" x14ac:dyDescent="0.3">
      <c r="A2348" s="235" t="s">
        <v>1206</v>
      </c>
      <c r="B2348" s="9" t="s">
        <v>244</v>
      </c>
      <c r="C2348" s="230" t="s">
        <v>9</v>
      </c>
      <c r="D2348" s="230">
        <v>1</v>
      </c>
      <c r="E2348" s="161"/>
      <c r="F2348" s="161"/>
      <c r="G2348" s="161">
        <f t="shared" si="43"/>
        <v>0</v>
      </c>
      <c r="H2348" s="161">
        <f t="shared" si="44"/>
        <v>0</v>
      </c>
      <c r="I2348" s="12"/>
      <c r="J2348" s="12"/>
    </row>
    <row r="2349" spans="1:10" ht="16.5" thickBot="1" x14ac:dyDescent="0.3">
      <c r="A2349" s="309" t="s">
        <v>1207</v>
      </c>
      <c r="B2349" s="310"/>
      <c r="C2349" s="310"/>
      <c r="D2349" s="310"/>
      <c r="E2349" s="311"/>
      <c r="F2349" s="288">
        <f>SUM(G2344:G2348)</f>
        <v>0</v>
      </c>
      <c r="G2349" s="289"/>
      <c r="H2349" s="290"/>
      <c r="I2349" s="6"/>
      <c r="J2349" s="6"/>
    </row>
    <row r="2350" spans="1:10" ht="15.75" customHeight="1" x14ac:dyDescent="0.25">
      <c r="A2350" s="319" t="s">
        <v>1208</v>
      </c>
      <c r="B2350" s="320"/>
      <c r="C2350" s="320"/>
      <c r="D2350" s="320"/>
      <c r="E2350" s="321"/>
      <c r="F2350" s="316">
        <f>F2352-F2349</f>
        <v>0</v>
      </c>
      <c r="G2350" s="317"/>
      <c r="H2350" s="318"/>
      <c r="I2350" s="388"/>
      <c r="J2350" s="389"/>
    </row>
    <row r="2351" spans="1:10" ht="15.75" thickBot="1" x14ac:dyDescent="0.3">
      <c r="A2351" s="354"/>
      <c r="B2351" s="355"/>
      <c r="C2351" s="355"/>
      <c r="D2351" s="355"/>
      <c r="E2351" s="356"/>
      <c r="F2351" s="325"/>
      <c r="G2351" s="326"/>
      <c r="H2351" s="327"/>
      <c r="I2351" s="388"/>
      <c r="J2351" s="389"/>
    </row>
    <row r="2352" spans="1:10" ht="16.5" thickBot="1" x14ac:dyDescent="0.3">
      <c r="A2352" s="309" t="s">
        <v>1209</v>
      </c>
      <c r="B2352" s="310"/>
      <c r="C2352" s="310"/>
      <c r="D2352" s="310"/>
      <c r="E2352" s="311"/>
      <c r="F2352" s="288">
        <f>SUM(H2344:H2348)</f>
        <v>0</v>
      </c>
      <c r="G2352" s="289"/>
      <c r="H2352" s="290"/>
      <c r="I2352" s="6"/>
      <c r="J2352" s="6"/>
    </row>
    <row r="2353" spans="1:10" x14ac:dyDescent="0.25">
      <c r="A2353" s="21"/>
      <c r="B2353"/>
    </row>
    <row r="2354" spans="1:10" ht="18" x14ac:dyDescent="0.25">
      <c r="A2354" s="47" t="s">
        <v>1210</v>
      </c>
      <c r="B2354"/>
    </row>
    <row r="2355" spans="1:10" ht="15.75" thickBot="1" x14ac:dyDescent="0.3">
      <c r="A2355" s="23"/>
      <c r="B2355"/>
    </row>
    <row r="2356" spans="1:10" ht="15.75" thickBot="1" x14ac:dyDescent="0.3">
      <c r="A2356" s="308"/>
      <c r="B2356" s="308"/>
      <c r="C2356" s="234"/>
      <c r="D2356" s="30"/>
      <c r="E2356" s="285" t="s">
        <v>0</v>
      </c>
      <c r="F2356" s="286"/>
      <c r="G2356" s="286"/>
      <c r="H2356" s="286"/>
      <c r="I2356" s="286"/>
      <c r="J2356" s="287"/>
    </row>
    <row r="2357" spans="1:10" ht="36" x14ac:dyDescent="0.25">
      <c r="A2357" s="294" t="s">
        <v>1</v>
      </c>
      <c r="B2357" s="300" t="s">
        <v>2</v>
      </c>
      <c r="C2357" s="300" t="s">
        <v>3</v>
      </c>
      <c r="D2357" s="300" t="s">
        <v>4480</v>
      </c>
      <c r="E2357" s="2" t="s">
        <v>4</v>
      </c>
      <c r="F2357" s="2" t="s">
        <v>4</v>
      </c>
      <c r="G2357" s="300" t="s">
        <v>4483</v>
      </c>
      <c r="H2357" s="300" t="s">
        <v>4484</v>
      </c>
      <c r="I2357" s="3" t="s">
        <v>5</v>
      </c>
      <c r="J2357" s="3" t="s">
        <v>7</v>
      </c>
    </row>
    <row r="2358" spans="1:10" ht="60.75" thickBot="1" x14ac:dyDescent="0.3">
      <c r="A2358" s="295"/>
      <c r="B2358" s="301"/>
      <c r="C2358" s="301"/>
      <c r="D2358" s="301"/>
      <c r="E2358" s="30" t="s">
        <v>4482</v>
      </c>
      <c r="F2358" s="30" t="s">
        <v>4481</v>
      </c>
      <c r="G2358" s="301"/>
      <c r="H2358" s="301"/>
      <c r="I2358" s="4" t="s">
        <v>6</v>
      </c>
      <c r="J2358" s="4" t="s">
        <v>6</v>
      </c>
    </row>
    <row r="2359" spans="1:10" ht="30.75" thickBot="1" x14ac:dyDescent="0.3">
      <c r="A2359" s="235" t="s">
        <v>1211</v>
      </c>
      <c r="B2359" s="9" t="s">
        <v>1212</v>
      </c>
      <c r="C2359" s="230" t="s">
        <v>9</v>
      </c>
      <c r="D2359" s="230">
        <v>1</v>
      </c>
      <c r="E2359" s="161"/>
      <c r="F2359" s="161"/>
      <c r="G2359" s="161">
        <f>D2359*E2359</f>
        <v>0</v>
      </c>
      <c r="H2359" s="161">
        <f>D2359*F2359</f>
        <v>0</v>
      </c>
      <c r="I2359" s="12"/>
      <c r="J2359" s="12"/>
    </row>
    <row r="2360" spans="1:10" ht="30.75" thickBot="1" x14ac:dyDescent="0.3">
      <c r="A2360" s="235" t="s">
        <v>1213</v>
      </c>
      <c r="B2360" s="9" t="s">
        <v>1214</v>
      </c>
      <c r="C2360" s="230" t="s">
        <v>9</v>
      </c>
      <c r="D2360" s="230">
        <v>2</v>
      </c>
      <c r="E2360" s="161"/>
      <c r="F2360" s="161"/>
      <c r="G2360" s="161">
        <f t="shared" ref="G2360:G2362" si="45">D2360*E2360</f>
        <v>0</v>
      </c>
      <c r="H2360" s="161">
        <f t="shared" ref="H2360:H2362" si="46">D2360*F2360</f>
        <v>0</v>
      </c>
      <c r="I2360" s="12"/>
      <c r="J2360" s="12"/>
    </row>
    <row r="2361" spans="1:10" ht="30.75" thickBot="1" x14ac:dyDescent="0.3">
      <c r="A2361" s="235" t="s">
        <v>1215</v>
      </c>
      <c r="B2361" s="9" t="s">
        <v>1216</v>
      </c>
      <c r="C2361" s="230" t="s">
        <v>9</v>
      </c>
      <c r="D2361" s="230">
        <v>1</v>
      </c>
      <c r="E2361" s="161"/>
      <c r="F2361" s="161"/>
      <c r="G2361" s="161">
        <f t="shared" si="45"/>
        <v>0</v>
      </c>
      <c r="H2361" s="161">
        <f t="shared" si="46"/>
        <v>0</v>
      </c>
      <c r="I2361" s="12"/>
      <c r="J2361" s="12"/>
    </row>
    <row r="2362" spans="1:10" ht="30.75" thickBot="1" x14ac:dyDescent="0.3">
      <c r="A2362" s="235" t="s">
        <v>1217</v>
      </c>
      <c r="B2362" s="9" t="s">
        <v>1218</v>
      </c>
      <c r="C2362" s="230" t="s">
        <v>9</v>
      </c>
      <c r="D2362" s="230">
        <v>3</v>
      </c>
      <c r="E2362" s="161"/>
      <c r="F2362" s="161"/>
      <c r="G2362" s="161">
        <f t="shared" si="45"/>
        <v>0</v>
      </c>
      <c r="H2362" s="161">
        <f t="shared" si="46"/>
        <v>0</v>
      </c>
      <c r="I2362" s="12"/>
      <c r="J2362" s="12"/>
    </row>
    <row r="2363" spans="1:10" ht="16.5" thickBot="1" x14ac:dyDescent="0.3">
      <c r="A2363" s="309" t="s">
        <v>1219</v>
      </c>
      <c r="B2363" s="310"/>
      <c r="C2363" s="310"/>
      <c r="D2363" s="310"/>
      <c r="E2363" s="311"/>
      <c r="F2363" s="288">
        <f>SUM(G2359:G2362)</f>
        <v>0</v>
      </c>
      <c r="G2363" s="289"/>
      <c r="H2363" s="290"/>
      <c r="I2363" s="6"/>
      <c r="J2363" s="6"/>
    </row>
    <row r="2364" spans="1:10" ht="15.75" customHeight="1" x14ac:dyDescent="0.25">
      <c r="A2364" s="319" t="s">
        <v>1220</v>
      </c>
      <c r="B2364" s="320"/>
      <c r="C2364" s="320"/>
      <c r="D2364" s="320"/>
      <c r="E2364" s="321"/>
      <c r="F2364" s="316">
        <f>F2366-F2363</f>
        <v>0</v>
      </c>
      <c r="G2364" s="317"/>
      <c r="H2364" s="318"/>
      <c r="I2364" s="388"/>
      <c r="J2364" s="389"/>
    </row>
    <row r="2365" spans="1:10" ht="15.75" thickBot="1" x14ac:dyDescent="0.3">
      <c r="A2365" s="354"/>
      <c r="B2365" s="355"/>
      <c r="C2365" s="355"/>
      <c r="D2365" s="355"/>
      <c r="E2365" s="356"/>
      <c r="F2365" s="325"/>
      <c r="G2365" s="326"/>
      <c r="H2365" s="327"/>
      <c r="I2365" s="388"/>
      <c r="J2365" s="389"/>
    </row>
    <row r="2366" spans="1:10" ht="16.5" thickBot="1" x14ac:dyDescent="0.3">
      <c r="A2366" s="309" t="s">
        <v>1221</v>
      </c>
      <c r="B2366" s="310"/>
      <c r="C2366" s="310"/>
      <c r="D2366" s="310"/>
      <c r="E2366" s="311"/>
      <c r="F2366" s="288">
        <f>SUM(H2359:H2362)</f>
        <v>0</v>
      </c>
      <c r="G2366" s="289"/>
      <c r="H2366" s="290"/>
      <c r="I2366" s="6"/>
      <c r="J2366" s="6"/>
    </row>
    <row r="2367" spans="1:10" x14ac:dyDescent="0.25">
      <c r="A2367" s="21"/>
      <c r="B2367"/>
    </row>
    <row r="2368" spans="1:10" ht="18" x14ac:dyDescent="0.25">
      <c r="A2368" s="47" t="s">
        <v>1222</v>
      </c>
      <c r="B2368"/>
    </row>
    <row r="2369" spans="1:10" ht="15.75" thickBot="1" x14ac:dyDescent="0.3">
      <c r="A2369" s="23"/>
      <c r="B2369"/>
    </row>
    <row r="2370" spans="1:10" ht="15.75" thickBot="1" x14ac:dyDescent="0.3">
      <c r="A2370" s="482"/>
      <c r="B2370" s="482"/>
      <c r="C2370" s="43"/>
      <c r="D2370" s="44"/>
      <c r="E2370" s="285" t="s">
        <v>0</v>
      </c>
      <c r="F2370" s="286"/>
      <c r="G2370" s="286"/>
      <c r="H2370" s="286"/>
      <c r="I2370" s="286"/>
      <c r="J2370" s="287"/>
    </row>
    <row r="2371" spans="1:10" ht="36" x14ac:dyDescent="0.25">
      <c r="A2371" s="294" t="s">
        <v>1</v>
      </c>
      <c r="B2371" s="300" t="s">
        <v>2</v>
      </c>
      <c r="C2371" s="300" t="s">
        <v>3</v>
      </c>
      <c r="D2371" s="300" t="s">
        <v>4480</v>
      </c>
      <c r="E2371" s="2" t="s">
        <v>4</v>
      </c>
      <c r="F2371" s="2" t="s">
        <v>4</v>
      </c>
      <c r="G2371" s="300" t="s">
        <v>4483</v>
      </c>
      <c r="H2371" s="300" t="s">
        <v>4484</v>
      </c>
      <c r="I2371" s="3" t="s">
        <v>5</v>
      </c>
      <c r="J2371" s="3" t="s">
        <v>7</v>
      </c>
    </row>
    <row r="2372" spans="1:10" ht="60.75" thickBot="1" x14ac:dyDescent="0.3">
      <c r="A2372" s="295"/>
      <c r="B2372" s="301"/>
      <c r="C2372" s="301"/>
      <c r="D2372" s="301"/>
      <c r="E2372" s="30" t="s">
        <v>4482</v>
      </c>
      <c r="F2372" s="30" t="s">
        <v>4481</v>
      </c>
      <c r="G2372" s="301"/>
      <c r="H2372" s="301"/>
      <c r="I2372" s="4" t="s">
        <v>6</v>
      </c>
      <c r="J2372" s="4" t="s">
        <v>6</v>
      </c>
    </row>
    <row r="2373" spans="1:10" ht="30.75" thickBot="1" x14ac:dyDescent="0.3">
      <c r="A2373" s="235" t="s">
        <v>1223</v>
      </c>
      <c r="B2373" s="9" t="s">
        <v>1224</v>
      </c>
      <c r="C2373" s="230" t="s">
        <v>9</v>
      </c>
      <c r="D2373" s="230">
        <v>1</v>
      </c>
      <c r="E2373" s="161"/>
      <c r="F2373" s="161"/>
      <c r="G2373" s="161">
        <f>D2373*E2373</f>
        <v>0</v>
      </c>
      <c r="H2373" s="161">
        <f>D2373*F2373</f>
        <v>0</v>
      </c>
      <c r="I2373" s="12"/>
      <c r="J2373" s="12"/>
    </row>
    <row r="2374" spans="1:10" ht="15.75" thickBot="1" x14ac:dyDescent="0.3">
      <c r="A2374" s="235" t="s">
        <v>1225</v>
      </c>
      <c r="B2374" s="9" t="s">
        <v>1226</v>
      </c>
      <c r="C2374" s="230" t="s">
        <v>9</v>
      </c>
      <c r="D2374" s="230">
        <v>1</v>
      </c>
      <c r="E2374" s="161"/>
      <c r="F2374" s="161"/>
      <c r="G2374" s="161">
        <f t="shared" ref="G2374:G2386" si="47">D2374*E2374</f>
        <v>0</v>
      </c>
      <c r="H2374" s="161">
        <f t="shared" ref="H2374:H2386" si="48">D2374*F2374</f>
        <v>0</v>
      </c>
      <c r="I2374" s="12"/>
      <c r="J2374" s="12"/>
    </row>
    <row r="2375" spans="1:10" ht="15.75" thickBot="1" x14ac:dyDescent="0.3">
      <c r="A2375" s="235" t="s">
        <v>1227</v>
      </c>
      <c r="B2375" s="9" t="s">
        <v>1228</v>
      </c>
      <c r="C2375" s="230" t="s">
        <v>14</v>
      </c>
      <c r="D2375" s="230">
        <v>1</v>
      </c>
      <c r="E2375" s="161"/>
      <c r="F2375" s="161"/>
      <c r="G2375" s="161">
        <f t="shared" si="47"/>
        <v>0</v>
      </c>
      <c r="H2375" s="161">
        <f t="shared" si="48"/>
        <v>0</v>
      </c>
      <c r="I2375" s="12"/>
      <c r="J2375" s="12"/>
    </row>
    <row r="2376" spans="1:10" ht="30.75" thickBot="1" x14ac:dyDescent="0.3">
      <c r="A2376" s="235" t="s">
        <v>1229</v>
      </c>
      <c r="B2376" s="9" t="s">
        <v>1230</v>
      </c>
      <c r="C2376" s="230" t="s">
        <v>14</v>
      </c>
      <c r="D2376" s="230">
        <v>2</v>
      </c>
      <c r="E2376" s="161"/>
      <c r="F2376" s="161"/>
      <c r="G2376" s="161">
        <f t="shared" si="47"/>
        <v>0</v>
      </c>
      <c r="H2376" s="161">
        <f t="shared" si="48"/>
        <v>0</v>
      </c>
      <c r="I2376" s="12"/>
      <c r="J2376" s="12"/>
    </row>
    <row r="2377" spans="1:10" ht="30.75" thickBot="1" x14ac:dyDescent="0.3">
      <c r="A2377" s="235" t="s">
        <v>1231</v>
      </c>
      <c r="B2377" s="9" t="s">
        <v>1232</v>
      </c>
      <c r="C2377" s="230" t="s">
        <v>14</v>
      </c>
      <c r="D2377" s="230">
        <v>1</v>
      </c>
      <c r="E2377" s="161"/>
      <c r="F2377" s="161"/>
      <c r="G2377" s="161">
        <f t="shared" si="47"/>
        <v>0</v>
      </c>
      <c r="H2377" s="161">
        <f t="shared" si="48"/>
        <v>0</v>
      </c>
      <c r="I2377" s="12"/>
      <c r="J2377" s="12"/>
    </row>
    <row r="2378" spans="1:10" ht="15.75" thickBot="1" x14ac:dyDescent="0.3">
      <c r="A2378" s="235" t="s">
        <v>1233</v>
      </c>
      <c r="B2378" s="9" t="s">
        <v>1234</v>
      </c>
      <c r="C2378" s="230" t="s">
        <v>14</v>
      </c>
      <c r="D2378" s="230">
        <v>3</v>
      </c>
      <c r="E2378" s="161"/>
      <c r="F2378" s="161"/>
      <c r="G2378" s="161">
        <f t="shared" si="47"/>
        <v>0</v>
      </c>
      <c r="H2378" s="161">
        <f t="shared" si="48"/>
        <v>0</v>
      </c>
      <c r="I2378" s="12"/>
      <c r="J2378" s="12"/>
    </row>
    <row r="2379" spans="1:10" ht="15.75" thickBot="1" x14ac:dyDescent="0.3">
      <c r="A2379" s="235" t="s">
        <v>1235</v>
      </c>
      <c r="B2379" s="9" t="s">
        <v>1236</v>
      </c>
      <c r="C2379" s="230" t="s">
        <v>14</v>
      </c>
      <c r="D2379" s="230">
        <v>1</v>
      </c>
      <c r="E2379" s="161"/>
      <c r="F2379" s="161"/>
      <c r="G2379" s="161">
        <f t="shared" si="47"/>
        <v>0</v>
      </c>
      <c r="H2379" s="161">
        <f t="shared" si="48"/>
        <v>0</v>
      </c>
      <c r="I2379" s="12"/>
      <c r="J2379" s="12"/>
    </row>
    <row r="2380" spans="1:10" ht="30.75" thickBot="1" x14ac:dyDescent="0.3">
      <c r="A2380" s="235" t="s">
        <v>1237</v>
      </c>
      <c r="B2380" s="24" t="s">
        <v>1238</v>
      </c>
      <c r="C2380" s="230" t="s">
        <v>9</v>
      </c>
      <c r="D2380" s="230">
        <v>1</v>
      </c>
      <c r="E2380" s="161"/>
      <c r="F2380" s="161"/>
      <c r="G2380" s="161">
        <f t="shared" si="47"/>
        <v>0</v>
      </c>
      <c r="H2380" s="161">
        <f t="shared" si="48"/>
        <v>0</v>
      </c>
      <c r="I2380" s="12"/>
      <c r="J2380" s="12"/>
    </row>
    <row r="2381" spans="1:10" ht="44.25" thickBot="1" x14ac:dyDescent="0.3">
      <c r="A2381" s="235" t="s">
        <v>1239</v>
      </c>
      <c r="B2381" s="9" t="s">
        <v>1240</v>
      </c>
      <c r="C2381" s="230" t="s">
        <v>9</v>
      </c>
      <c r="D2381" s="230">
        <v>1</v>
      </c>
      <c r="E2381" s="161"/>
      <c r="F2381" s="161"/>
      <c r="G2381" s="161">
        <f t="shared" si="47"/>
        <v>0</v>
      </c>
      <c r="H2381" s="161">
        <f t="shared" si="48"/>
        <v>0</v>
      </c>
      <c r="I2381" s="12"/>
      <c r="J2381" s="12"/>
    </row>
    <row r="2382" spans="1:10" ht="45" thickBot="1" x14ac:dyDescent="0.3">
      <c r="A2382" s="235" t="s">
        <v>1241</v>
      </c>
      <c r="B2382" s="9" t="s">
        <v>1242</v>
      </c>
      <c r="C2382" s="230" t="s">
        <v>9</v>
      </c>
      <c r="D2382" s="230">
        <v>2</v>
      </c>
      <c r="E2382" s="161"/>
      <c r="F2382" s="161"/>
      <c r="G2382" s="161">
        <f t="shared" si="47"/>
        <v>0</v>
      </c>
      <c r="H2382" s="161">
        <f t="shared" si="48"/>
        <v>0</v>
      </c>
      <c r="I2382" s="12"/>
      <c r="J2382" s="12"/>
    </row>
    <row r="2383" spans="1:10" ht="45" thickBot="1" x14ac:dyDescent="0.3">
      <c r="A2383" s="235" t="s">
        <v>1243</v>
      </c>
      <c r="B2383" s="9" t="s">
        <v>1244</v>
      </c>
      <c r="C2383" s="230" t="s">
        <v>9</v>
      </c>
      <c r="D2383" s="230">
        <v>1</v>
      </c>
      <c r="E2383" s="161"/>
      <c r="F2383" s="161"/>
      <c r="G2383" s="161">
        <f t="shared" si="47"/>
        <v>0</v>
      </c>
      <c r="H2383" s="161">
        <f t="shared" si="48"/>
        <v>0</v>
      </c>
      <c r="I2383" s="12"/>
      <c r="J2383" s="12"/>
    </row>
    <row r="2384" spans="1:10" ht="44.25" thickBot="1" x14ac:dyDescent="0.3">
      <c r="A2384" s="235" t="s">
        <v>1245</v>
      </c>
      <c r="B2384" s="9" t="s">
        <v>1246</v>
      </c>
      <c r="C2384" s="230" t="s">
        <v>9</v>
      </c>
      <c r="D2384" s="230">
        <v>3</v>
      </c>
      <c r="E2384" s="161"/>
      <c r="F2384" s="161"/>
      <c r="G2384" s="161">
        <f t="shared" si="47"/>
        <v>0</v>
      </c>
      <c r="H2384" s="161">
        <f t="shared" si="48"/>
        <v>0</v>
      </c>
      <c r="I2384" s="12"/>
      <c r="J2384" s="12"/>
    </row>
    <row r="2385" spans="1:10" ht="15.75" thickBot="1" x14ac:dyDescent="0.3">
      <c r="A2385" s="235" t="s">
        <v>1247</v>
      </c>
      <c r="B2385" s="9" t="s">
        <v>1248</v>
      </c>
      <c r="C2385" s="230" t="s">
        <v>9</v>
      </c>
      <c r="D2385" s="230">
        <v>1</v>
      </c>
      <c r="E2385" s="161"/>
      <c r="F2385" s="161"/>
      <c r="G2385" s="161">
        <f t="shared" si="47"/>
        <v>0</v>
      </c>
      <c r="H2385" s="161">
        <f t="shared" si="48"/>
        <v>0</v>
      </c>
      <c r="I2385" s="12"/>
      <c r="J2385" s="12"/>
    </row>
    <row r="2386" spans="1:10" ht="30" thickBot="1" x14ac:dyDescent="0.3">
      <c r="A2386" s="235" t="s">
        <v>1249</v>
      </c>
      <c r="B2386" s="9" t="s">
        <v>1250</v>
      </c>
      <c r="C2386" s="230" t="s">
        <v>9</v>
      </c>
      <c r="D2386" s="230">
        <v>1</v>
      </c>
      <c r="E2386" s="161"/>
      <c r="F2386" s="161"/>
      <c r="G2386" s="161">
        <f t="shared" si="47"/>
        <v>0</v>
      </c>
      <c r="H2386" s="161">
        <f t="shared" si="48"/>
        <v>0</v>
      </c>
      <c r="I2386" s="12"/>
      <c r="J2386" s="12"/>
    </row>
    <row r="2387" spans="1:10" ht="16.5" thickBot="1" x14ac:dyDescent="0.3">
      <c r="A2387" s="309" t="s">
        <v>1251</v>
      </c>
      <c r="B2387" s="310"/>
      <c r="C2387" s="310"/>
      <c r="D2387" s="310"/>
      <c r="E2387" s="311"/>
      <c r="F2387" s="288">
        <f>SUM(G2373:G2386)</f>
        <v>0</v>
      </c>
      <c r="G2387" s="289"/>
      <c r="H2387" s="290"/>
      <c r="I2387" s="6"/>
      <c r="J2387" s="6"/>
    </row>
    <row r="2388" spans="1:10" ht="15.75" customHeight="1" x14ac:dyDescent="0.25">
      <c r="A2388" s="319" t="s">
        <v>1252</v>
      </c>
      <c r="B2388" s="320"/>
      <c r="C2388" s="320"/>
      <c r="D2388" s="320"/>
      <c r="E2388" s="321"/>
      <c r="F2388" s="316">
        <f>F2390-F2387</f>
        <v>0</v>
      </c>
      <c r="G2388" s="317"/>
      <c r="H2388" s="318"/>
      <c r="I2388" s="388"/>
      <c r="J2388" s="389"/>
    </row>
    <row r="2389" spans="1:10" ht="15.75" thickBot="1" x14ac:dyDescent="0.3">
      <c r="A2389" s="354"/>
      <c r="B2389" s="355"/>
      <c r="C2389" s="355"/>
      <c r="D2389" s="355"/>
      <c r="E2389" s="356"/>
      <c r="F2389" s="325"/>
      <c r="G2389" s="326"/>
      <c r="H2389" s="327"/>
      <c r="I2389" s="388"/>
      <c r="J2389" s="389"/>
    </row>
    <row r="2390" spans="1:10" ht="16.5" thickBot="1" x14ac:dyDescent="0.3">
      <c r="A2390" s="309" t="s">
        <v>1253</v>
      </c>
      <c r="B2390" s="310"/>
      <c r="C2390" s="310"/>
      <c r="D2390" s="310"/>
      <c r="E2390" s="311"/>
      <c r="F2390" s="288">
        <f>SUM(H2373:H2386)</f>
        <v>0</v>
      </c>
      <c r="G2390" s="289"/>
      <c r="H2390" s="290"/>
      <c r="I2390" s="6"/>
      <c r="J2390" s="6"/>
    </row>
    <row r="2391" spans="1:10" x14ac:dyDescent="0.25">
      <c r="A2391" s="21"/>
      <c r="B2391"/>
    </row>
    <row r="2392" spans="1:10" ht="18" x14ac:dyDescent="0.25">
      <c r="A2392" s="47" t="s">
        <v>1254</v>
      </c>
      <c r="B2392"/>
    </row>
    <row r="2393" spans="1:10" ht="15.75" thickBot="1" x14ac:dyDescent="0.3">
      <c r="A2393" s="23"/>
      <c r="B2393"/>
    </row>
    <row r="2394" spans="1:10" ht="15.75" thickBot="1" x14ac:dyDescent="0.3">
      <c r="A2394" s="308"/>
      <c r="B2394" s="308"/>
      <c r="C2394" s="234"/>
      <c r="D2394" s="30"/>
      <c r="E2394" s="285" t="s">
        <v>0</v>
      </c>
      <c r="F2394" s="286"/>
      <c r="G2394" s="286"/>
      <c r="H2394" s="286"/>
      <c r="I2394" s="286"/>
      <c r="J2394" s="287"/>
    </row>
    <row r="2395" spans="1:10" ht="36" x14ac:dyDescent="0.25">
      <c r="A2395" s="294" t="s">
        <v>1</v>
      </c>
      <c r="B2395" s="300" t="s">
        <v>2</v>
      </c>
      <c r="C2395" s="300" t="s">
        <v>3</v>
      </c>
      <c r="D2395" s="300" t="s">
        <v>4480</v>
      </c>
      <c r="E2395" s="2" t="s">
        <v>4</v>
      </c>
      <c r="F2395" s="2" t="s">
        <v>4</v>
      </c>
      <c r="G2395" s="300" t="s">
        <v>4483</v>
      </c>
      <c r="H2395" s="300" t="s">
        <v>4484</v>
      </c>
      <c r="I2395" s="3" t="s">
        <v>5</v>
      </c>
      <c r="J2395" s="3" t="s">
        <v>7</v>
      </c>
    </row>
    <row r="2396" spans="1:10" ht="60.75" thickBot="1" x14ac:dyDescent="0.3">
      <c r="A2396" s="295"/>
      <c r="B2396" s="301"/>
      <c r="C2396" s="301"/>
      <c r="D2396" s="301"/>
      <c r="E2396" s="30" t="s">
        <v>4482</v>
      </c>
      <c r="F2396" s="30" t="s">
        <v>4481</v>
      </c>
      <c r="G2396" s="301"/>
      <c r="H2396" s="301"/>
      <c r="I2396" s="4" t="s">
        <v>6</v>
      </c>
      <c r="J2396" s="4" t="s">
        <v>6</v>
      </c>
    </row>
    <row r="2397" spans="1:10" ht="30.75" thickBot="1" x14ac:dyDescent="0.3">
      <c r="A2397" s="235" t="s">
        <v>1255</v>
      </c>
      <c r="B2397" s="9" t="s">
        <v>1256</v>
      </c>
      <c r="C2397" s="230" t="s">
        <v>9</v>
      </c>
      <c r="D2397" s="230">
        <v>1</v>
      </c>
      <c r="E2397" s="161"/>
      <c r="F2397" s="161"/>
      <c r="G2397" s="161">
        <f>D2397*E2397</f>
        <v>0</v>
      </c>
      <c r="H2397" s="161">
        <f>D2397*F2397</f>
        <v>0</v>
      </c>
      <c r="I2397" s="12"/>
      <c r="J2397" s="12"/>
    </row>
    <row r="2398" spans="1:10" ht="30.75" thickBot="1" x14ac:dyDescent="0.3">
      <c r="A2398" s="235" t="s">
        <v>1257</v>
      </c>
      <c r="B2398" s="9" t="s">
        <v>1258</v>
      </c>
      <c r="C2398" s="230" t="s">
        <v>9</v>
      </c>
      <c r="D2398" s="230">
        <v>1</v>
      </c>
      <c r="E2398" s="161"/>
      <c r="F2398" s="161"/>
      <c r="G2398" s="161">
        <f t="shared" ref="G2398:G2404" si="49">D2398*E2398</f>
        <v>0</v>
      </c>
      <c r="H2398" s="161">
        <f t="shared" ref="H2398:H2404" si="50">D2398*F2398</f>
        <v>0</v>
      </c>
      <c r="I2398" s="12"/>
      <c r="J2398" s="12"/>
    </row>
    <row r="2399" spans="1:10" ht="15.75" thickBot="1" x14ac:dyDescent="0.3">
      <c r="A2399" s="235" t="s">
        <v>1259</v>
      </c>
      <c r="B2399" s="9" t="s">
        <v>1260</v>
      </c>
      <c r="C2399" s="230" t="s">
        <v>14</v>
      </c>
      <c r="D2399" s="230">
        <v>1</v>
      </c>
      <c r="E2399" s="161"/>
      <c r="F2399" s="161"/>
      <c r="G2399" s="161">
        <f t="shared" si="49"/>
        <v>0</v>
      </c>
      <c r="H2399" s="161">
        <f t="shared" si="50"/>
        <v>0</v>
      </c>
      <c r="I2399" s="12"/>
      <c r="J2399" s="12"/>
    </row>
    <row r="2400" spans="1:10" ht="30.75" thickBot="1" x14ac:dyDescent="0.3">
      <c r="A2400" s="235" t="s">
        <v>1261</v>
      </c>
      <c r="B2400" s="9" t="s">
        <v>1262</v>
      </c>
      <c r="C2400" s="230" t="s">
        <v>14</v>
      </c>
      <c r="D2400" s="230">
        <v>3</v>
      </c>
      <c r="E2400" s="161"/>
      <c r="F2400" s="161"/>
      <c r="G2400" s="161">
        <f t="shared" si="49"/>
        <v>0</v>
      </c>
      <c r="H2400" s="161">
        <f t="shared" si="50"/>
        <v>0</v>
      </c>
      <c r="I2400" s="12"/>
      <c r="J2400" s="12"/>
    </row>
    <row r="2401" spans="1:10" ht="30" thickBot="1" x14ac:dyDescent="0.3">
      <c r="A2401" s="235" t="s">
        <v>1263</v>
      </c>
      <c r="B2401" s="9" t="s">
        <v>1264</v>
      </c>
      <c r="C2401" s="230" t="s">
        <v>9</v>
      </c>
      <c r="D2401" s="230">
        <v>1</v>
      </c>
      <c r="E2401" s="161"/>
      <c r="F2401" s="161"/>
      <c r="G2401" s="161">
        <f t="shared" si="49"/>
        <v>0</v>
      </c>
      <c r="H2401" s="161">
        <f t="shared" si="50"/>
        <v>0</v>
      </c>
      <c r="I2401" s="12"/>
      <c r="J2401" s="12"/>
    </row>
    <row r="2402" spans="1:10" ht="44.25" thickBot="1" x14ac:dyDescent="0.3">
      <c r="A2402" s="235" t="s">
        <v>1265</v>
      </c>
      <c r="B2402" s="9" t="s">
        <v>1266</v>
      </c>
      <c r="C2402" s="230" t="s">
        <v>9</v>
      </c>
      <c r="D2402" s="230">
        <v>1</v>
      </c>
      <c r="E2402" s="161"/>
      <c r="F2402" s="161"/>
      <c r="G2402" s="161">
        <f t="shared" si="49"/>
        <v>0</v>
      </c>
      <c r="H2402" s="161">
        <f t="shared" si="50"/>
        <v>0</v>
      </c>
      <c r="I2402" s="12"/>
      <c r="J2402" s="12"/>
    </row>
    <row r="2403" spans="1:10" ht="45" thickBot="1" x14ac:dyDescent="0.3">
      <c r="A2403" s="235" t="s">
        <v>1267</v>
      </c>
      <c r="B2403" s="9" t="s">
        <v>1268</v>
      </c>
      <c r="C2403" s="230" t="s">
        <v>9</v>
      </c>
      <c r="D2403" s="230">
        <v>3</v>
      </c>
      <c r="E2403" s="161"/>
      <c r="F2403" s="161"/>
      <c r="G2403" s="161">
        <f t="shared" si="49"/>
        <v>0</v>
      </c>
      <c r="H2403" s="161">
        <f t="shared" si="50"/>
        <v>0</v>
      </c>
      <c r="I2403" s="12"/>
      <c r="J2403" s="12"/>
    </row>
    <row r="2404" spans="1:10" ht="30" thickBot="1" x14ac:dyDescent="0.3">
      <c r="A2404" s="235" t="s">
        <v>1269</v>
      </c>
      <c r="B2404" s="9" t="s">
        <v>1270</v>
      </c>
      <c r="C2404" s="230" t="s">
        <v>9</v>
      </c>
      <c r="D2404" s="230">
        <v>1</v>
      </c>
      <c r="E2404" s="161"/>
      <c r="F2404" s="161"/>
      <c r="G2404" s="161">
        <f t="shared" si="49"/>
        <v>0</v>
      </c>
      <c r="H2404" s="161">
        <f t="shared" si="50"/>
        <v>0</v>
      </c>
      <c r="I2404" s="12"/>
      <c r="J2404" s="12"/>
    </row>
    <row r="2405" spans="1:10" ht="16.5" thickBot="1" x14ac:dyDescent="0.3">
      <c r="A2405" s="309" t="s">
        <v>1271</v>
      </c>
      <c r="B2405" s="310"/>
      <c r="C2405" s="310"/>
      <c r="D2405" s="310"/>
      <c r="E2405" s="311"/>
      <c r="F2405" s="288">
        <f>SUM(G2397:G2404)</f>
        <v>0</v>
      </c>
      <c r="G2405" s="289"/>
      <c r="H2405" s="290"/>
      <c r="I2405" s="6"/>
      <c r="J2405" s="6"/>
    </row>
    <row r="2406" spans="1:10" ht="15.75" customHeight="1" x14ac:dyDescent="0.25">
      <c r="A2406" s="319" t="s">
        <v>1272</v>
      </c>
      <c r="B2406" s="320"/>
      <c r="C2406" s="320"/>
      <c r="D2406" s="320"/>
      <c r="E2406" s="321"/>
      <c r="F2406" s="316">
        <f>F2408-F2405</f>
        <v>0</v>
      </c>
      <c r="G2406" s="317"/>
      <c r="H2406" s="318"/>
      <c r="I2406" s="388"/>
      <c r="J2406" s="389"/>
    </row>
    <row r="2407" spans="1:10" ht="15.75" thickBot="1" x14ac:dyDescent="0.3">
      <c r="A2407" s="354"/>
      <c r="B2407" s="355"/>
      <c r="C2407" s="355"/>
      <c r="D2407" s="355"/>
      <c r="E2407" s="356"/>
      <c r="F2407" s="325"/>
      <c r="G2407" s="326"/>
      <c r="H2407" s="327"/>
      <c r="I2407" s="388"/>
      <c r="J2407" s="389"/>
    </row>
    <row r="2408" spans="1:10" ht="16.5" thickBot="1" x14ac:dyDescent="0.3">
      <c r="A2408" s="309" t="s">
        <v>1273</v>
      </c>
      <c r="B2408" s="310"/>
      <c r="C2408" s="310"/>
      <c r="D2408" s="310"/>
      <c r="E2408" s="311"/>
      <c r="F2408" s="288">
        <f>SUM(H2397:H2404)</f>
        <v>0</v>
      </c>
      <c r="G2408" s="289"/>
      <c r="H2408" s="290"/>
      <c r="I2408" s="6"/>
      <c r="J2408" s="6"/>
    </row>
    <row r="2409" spans="1:10" ht="18" x14ac:dyDescent="0.25">
      <c r="A2409" s="45"/>
      <c r="B2409"/>
    </row>
    <row r="2410" spans="1:10" ht="18" x14ac:dyDescent="0.25">
      <c r="A2410" s="47" t="s">
        <v>1274</v>
      </c>
      <c r="B2410"/>
    </row>
    <row r="2411" spans="1:10" ht="18.75" thickBot="1" x14ac:dyDescent="0.3">
      <c r="A2411" s="45"/>
      <c r="B2411"/>
    </row>
    <row r="2412" spans="1:10" ht="15.75" thickBot="1" x14ac:dyDescent="0.3">
      <c r="A2412" s="308"/>
      <c r="B2412" s="308"/>
      <c r="C2412" s="234"/>
      <c r="D2412" s="30"/>
      <c r="E2412" s="285" t="s">
        <v>0</v>
      </c>
      <c r="F2412" s="286"/>
      <c r="G2412" s="286"/>
      <c r="H2412" s="286"/>
      <c r="I2412" s="286"/>
      <c r="J2412" s="287"/>
    </row>
    <row r="2413" spans="1:10" ht="36" x14ac:dyDescent="0.25">
      <c r="A2413" s="294" t="s">
        <v>1</v>
      </c>
      <c r="B2413" s="300" t="s">
        <v>2</v>
      </c>
      <c r="C2413" s="300" t="s">
        <v>3</v>
      </c>
      <c r="D2413" s="300" t="s">
        <v>4480</v>
      </c>
      <c r="E2413" s="2" t="s">
        <v>4</v>
      </c>
      <c r="F2413" s="2" t="s">
        <v>4</v>
      </c>
      <c r="G2413" s="300" t="s">
        <v>4483</v>
      </c>
      <c r="H2413" s="300" t="s">
        <v>4484</v>
      </c>
      <c r="I2413" s="3" t="s">
        <v>5</v>
      </c>
      <c r="J2413" s="3" t="s">
        <v>7</v>
      </c>
    </row>
    <row r="2414" spans="1:10" ht="60.75" thickBot="1" x14ac:dyDescent="0.3">
      <c r="A2414" s="295"/>
      <c r="B2414" s="301"/>
      <c r="C2414" s="301"/>
      <c r="D2414" s="301"/>
      <c r="E2414" s="30" t="s">
        <v>4482</v>
      </c>
      <c r="F2414" s="30" t="s">
        <v>4481</v>
      </c>
      <c r="G2414" s="301"/>
      <c r="H2414" s="301"/>
      <c r="I2414" s="4" t="s">
        <v>6</v>
      </c>
      <c r="J2414" s="4" t="s">
        <v>6</v>
      </c>
    </row>
    <row r="2415" spans="1:10" ht="15.75" thickBot="1" x14ac:dyDescent="0.3">
      <c r="A2415" s="235" t="s">
        <v>1275</v>
      </c>
      <c r="B2415" s="9" t="s">
        <v>1276</v>
      </c>
      <c r="C2415" s="230" t="s">
        <v>9</v>
      </c>
      <c r="D2415" s="230">
        <v>1</v>
      </c>
      <c r="E2415" s="161"/>
      <c r="F2415" s="161"/>
      <c r="G2415" s="161">
        <f>D2415*E2415</f>
        <v>0</v>
      </c>
      <c r="H2415" s="161">
        <f>D2415*F2415</f>
        <v>0</v>
      </c>
      <c r="I2415" s="12"/>
      <c r="J2415" s="12"/>
    </row>
    <row r="2416" spans="1:10" ht="30.75" thickBot="1" x14ac:dyDescent="0.3">
      <c r="A2416" s="235" t="s">
        <v>1277</v>
      </c>
      <c r="B2416" s="9" t="s">
        <v>1278</v>
      </c>
      <c r="C2416" s="230" t="s">
        <v>14</v>
      </c>
      <c r="D2416" s="230">
        <v>1</v>
      </c>
      <c r="E2416" s="161"/>
      <c r="F2416" s="161"/>
      <c r="G2416" s="161">
        <f t="shared" ref="G2416:G2428" si="51">D2416*E2416</f>
        <v>0</v>
      </c>
      <c r="H2416" s="161">
        <f t="shared" ref="H2416:H2428" si="52">D2416*F2416</f>
        <v>0</v>
      </c>
      <c r="I2416" s="12"/>
      <c r="J2416" s="12"/>
    </row>
    <row r="2417" spans="1:10" ht="30.75" thickBot="1" x14ac:dyDescent="0.3">
      <c r="A2417" s="235" t="s">
        <v>1279</v>
      </c>
      <c r="B2417" s="9" t="s">
        <v>1280</v>
      </c>
      <c r="C2417" s="230" t="s">
        <v>14</v>
      </c>
      <c r="D2417" s="230">
        <v>3</v>
      </c>
      <c r="E2417" s="161"/>
      <c r="F2417" s="161"/>
      <c r="G2417" s="161">
        <f t="shared" si="51"/>
        <v>0</v>
      </c>
      <c r="H2417" s="161">
        <f t="shared" si="52"/>
        <v>0</v>
      </c>
      <c r="I2417" s="12"/>
      <c r="J2417" s="12"/>
    </row>
    <row r="2418" spans="1:10" ht="15.75" thickBot="1" x14ac:dyDescent="0.3">
      <c r="A2418" s="235" t="s">
        <v>1281</v>
      </c>
      <c r="B2418" s="9" t="s">
        <v>1282</v>
      </c>
      <c r="C2418" s="230" t="s">
        <v>14</v>
      </c>
      <c r="D2418" s="230">
        <v>3</v>
      </c>
      <c r="E2418" s="161"/>
      <c r="F2418" s="161"/>
      <c r="G2418" s="161">
        <f t="shared" si="51"/>
        <v>0</v>
      </c>
      <c r="H2418" s="161">
        <f t="shared" si="52"/>
        <v>0</v>
      </c>
      <c r="I2418" s="12"/>
      <c r="J2418" s="12"/>
    </row>
    <row r="2419" spans="1:10" ht="63" thickBot="1" x14ac:dyDescent="0.3">
      <c r="A2419" s="235" t="s">
        <v>1283</v>
      </c>
      <c r="B2419" s="9" t="s">
        <v>1284</v>
      </c>
      <c r="C2419" s="230" t="s">
        <v>9</v>
      </c>
      <c r="D2419" s="230">
        <v>1</v>
      </c>
      <c r="E2419" s="161"/>
      <c r="F2419" s="161"/>
      <c r="G2419" s="161">
        <f t="shared" si="51"/>
        <v>0</v>
      </c>
      <c r="H2419" s="161">
        <f t="shared" si="52"/>
        <v>0</v>
      </c>
      <c r="I2419" s="12"/>
      <c r="J2419" s="12"/>
    </row>
    <row r="2420" spans="1:10" ht="63" thickBot="1" x14ac:dyDescent="0.3">
      <c r="A2420" s="235" t="s">
        <v>1285</v>
      </c>
      <c r="B2420" s="9" t="s">
        <v>1286</v>
      </c>
      <c r="C2420" s="230" t="s">
        <v>9</v>
      </c>
      <c r="D2420" s="230">
        <v>1</v>
      </c>
      <c r="E2420" s="161"/>
      <c r="F2420" s="161"/>
      <c r="G2420" s="161">
        <f t="shared" si="51"/>
        <v>0</v>
      </c>
      <c r="H2420" s="161">
        <f t="shared" si="52"/>
        <v>0</v>
      </c>
      <c r="I2420" s="12"/>
      <c r="J2420" s="12"/>
    </row>
    <row r="2421" spans="1:10" ht="63" thickBot="1" x14ac:dyDescent="0.3">
      <c r="A2421" s="235" t="s">
        <v>1287</v>
      </c>
      <c r="B2421" s="9" t="s">
        <v>1288</v>
      </c>
      <c r="C2421" s="230" t="s">
        <v>9</v>
      </c>
      <c r="D2421" s="230">
        <v>1</v>
      </c>
      <c r="E2421" s="161"/>
      <c r="F2421" s="161"/>
      <c r="G2421" s="161">
        <f t="shared" si="51"/>
        <v>0</v>
      </c>
      <c r="H2421" s="161">
        <f t="shared" si="52"/>
        <v>0</v>
      </c>
      <c r="I2421" s="12"/>
      <c r="J2421" s="12"/>
    </row>
    <row r="2422" spans="1:10" ht="30.75" thickBot="1" x14ac:dyDescent="0.3">
      <c r="A2422" s="235" t="s">
        <v>1289</v>
      </c>
      <c r="B2422" s="9" t="s">
        <v>1290</v>
      </c>
      <c r="C2422" s="230" t="s">
        <v>14</v>
      </c>
      <c r="D2422" s="230">
        <v>1</v>
      </c>
      <c r="E2422" s="161"/>
      <c r="F2422" s="161"/>
      <c r="G2422" s="161">
        <f t="shared" si="51"/>
        <v>0</v>
      </c>
      <c r="H2422" s="161">
        <f t="shared" si="52"/>
        <v>0</v>
      </c>
      <c r="I2422" s="12"/>
      <c r="J2422" s="12"/>
    </row>
    <row r="2423" spans="1:10" ht="45" thickBot="1" x14ac:dyDescent="0.3">
      <c r="A2423" s="235" t="s">
        <v>1291</v>
      </c>
      <c r="B2423" s="9" t="s">
        <v>1292</v>
      </c>
      <c r="C2423" s="230" t="s">
        <v>9</v>
      </c>
      <c r="D2423" s="230">
        <v>1</v>
      </c>
      <c r="E2423" s="161"/>
      <c r="F2423" s="161"/>
      <c r="G2423" s="161">
        <f t="shared" si="51"/>
        <v>0</v>
      </c>
      <c r="H2423" s="161">
        <f t="shared" si="52"/>
        <v>0</v>
      </c>
      <c r="I2423" s="12"/>
      <c r="J2423" s="12"/>
    </row>
    <row r="2424" spans="1:10" ht="44.25" thickBot="1" x14ac:dyDescent="0.3">
      <c r="A2424" s="235" t="s">
        <v>1293</v>
      </c>
      <c r="B2424" s="9" t="s">
        <v>1294</v>
      </c>
      <c r="C2424" s="230" t="s">
        <v>9</v>
      </c>
      <c r="D2424" s="230">
        <v>1</v>
      </c>
      <c r="E2424" s="161"/>
      <c r="F2424" s="161"/>
      <c r="G2424" s="161">
        <f t="shared" si="51"/>
        <v>0</v>
      </c>
      <c r="H2424" s="161">
        <f t="shared" si="52"/>
        <v>0</v>
      </c>
      <c r="I2424" s="12"/>
      <c r="J2424" s="12"/>
    </row>
    <row r="2425" spans="1:10" ht="44.25" thickBot="1" x14ac:dyDescent="0.3">
      <c r="A2425" s="235" t="s">
        <v>1295</v>
      </c>
      <c r="B2425" s="9" t="s">
        <v>1296</v>
      </c>
      <c r="C2425" s="230" t="s">
        <v>9</v>
      </c>
      <c r="D2425" s="230">
        <v>1</v>
      </c>
      <c r="E2425" s="161"/>
      <c r="F2425" s="161"/>
      <c r="G2425" s="161">
        <f t="shared" si="51"/>
        <v>0</v>
      </c>
      <c r="H2425" s="161">
        <f t="shared" si="52"/>
        <v>0</v>
      </c>
      <c r="I2425" s="12"/>
      <c r="J2425" s="12"/>
    </row>
    <row r="2426" spans="1:10" ht="15.75" thickBot="1" x14ac:dyDescent="0.3">
      <c r="A2426" s="235" t="s">
        <v>1297</v>
      </c>
      <c r="B2426" s="9" t="s">
        <v>1298</v>
      </c>
      <c r="C2426" s="230" t="s">
        <v>9</v>
      </c>
      <c r="D2426" s="230">
        <v>1</v>
      </c>
      <c r="E2426" s="161"/>
      <c r="F2426" s="161"/>
      <c r="G2426" s="161">
        <f t="shared" si="51"/>
        <v>0</v>
      </c>
      <c r="H2426" s="161">
        <f t="shared" si="52"/>
        <v>0</v>
      </c>
      <c r="I2426" s="12"/>
      <c r="J2426" s="12"/>
    </row>
    <row r="2427" spans="1:10" ht="15.75" thickBot="1" x14ac:dyDescent="0.3">
      <c r="A2427" s="235" t="s">
        <v>1299</v>
      </c>
      <c r="B2427" s="9" t="s">
        <v>1300</v>
      </c>
      <c r="C2427" s="230" t="s">
        <v>9</v>
      </c>
      <c r="D2427" s="230">
        <v>1</v>
      </c>
      <c r="E2427" s="161"/>
      <c r="F2427" s="161"/>
      <c r="G2427" s="161">
        <f t="shared" si="51"/>
        <v>0</v>
      </c>
      <c r="H2427" s="161">
        <f t="shared" si="52"/>
        <v>0</v>
      </c>
      <c r="I2427" s="12"/>
      <c r="J2427" s="12"/>
    </row>
    <row r="2428" spans="1:10" ht="45" thickBot="1" x14ac:dyDescent="0.3">
      <c r="A2428" s="235" t="s">
        <v>1301</v>
      </c>
      <c r="B2428" s="9" t="s">
        <v>1302</v>
      </c>
      <c r="C2428" s="230" t="s">
        <v>9</v>
      </c>
      <c r="D2428" s="230">
        <v>1</v>
      </c>
      <c r="E2428" s="161"/>
      <c r="F2428" s="161"/>
      <c r="G2428" s="161">
        <f t="shared" si="51"/>
        <v>0</v>
      </c>
      <c r="H2428" s="161">
        <f t="shared" si="52"/>
        <v>0</v>
      </c>
      <c r="I2428" s="12"/>
      <c r="J2428" s="12"/>
    </row>
    <row r="2429" spans="1:10" ht="16.5" thickBot="1" x14ac:dyDescent="0.3">
      <c r="A2429" s="309" t="s">
        <v>1303</v>
      </c>
      <c r="B2429" s="310"/>
      <c r="C2429" s="310"/>
      <c r="D2429" s="310"/>
      <c r="E2429" s="311"/>
      <c r="F2429" s="288">
        <f>SUM(G2415:G2428)</f>
        <v>0</v>
      </c>
      <c r="G2429" s="289"/>
      <c r="H2429" s="290"/>
      <c r="I2429" s="6"/>
      <c r="J2429" s="6"/>
    </row>
    <row r="2430" spans="1:10" ht="15.75" customHeight="1" x14ac:dyDescent="0.25">
      <c r="A2430" s="319" t="s">
        <v>1304</v>
      </c>
      <c r="B2430" s="320"/>
      <c r="C2430" s="320"/>
      <c r="D2430" s="320"/>
      <c r="E2430" s="321"/>
      <c r="F2430" s="316">
        <f>F2432-F2429</f>
        <v>0</v>
      </c>
      <c r="G2430" s="317"/>
      <c r="H2430" s="318"/>
      <c r="I2430" s="388"/>
      <c r="J2430" s="389"/>
    </row>
    <row r="2431" spans="1:10" ht="15.75" thickBot="1" x14ac:dyDescent="0.3">
      <c r="A2431" s="354"/>
      <c r="B2431" s="355"/>
      <c r="C2431" s="355"/>
      <c r="D2431" s="355"/>
      <c r="E2431" s="356"/>
      <c r="F2431" s="325"/>
      <c r="G2431" s="326"/>
      <c r="H2431" s="327"/>
      <c r="I2431" s="388"/>
      <c r="J2431" s="389"/>
    </row>
    <row r="2432" spans="1:10" ht="16.5" thickBot="1" x14ac:dyDescent="0.3">
      <c r="A2432" s="309" t="s">
        <v>1305</v>
      </c>
      <c r="B2432" s="310"/>
      <c r="C2432" s="310"/>
      <c r="D2432" s="310"/>
      <c r="E2432" s="311"/>
      <c r="F2432" s="288">
        <f>SUM(H2415:H2428)</f>
        <v>0</v>
      </c>
      <c r="G2432" s="289"/>
      <c r="H2432" s="290"/>
      <c r="I2432" s="6"/>
      <c r="J2432" s="6"/>
    </row>
    <row r="2433" spans="1:10" x14ac:dyDescent="0.25">
      <c r="A2433" s="21"/>
      <c r="B2433"/>
    </row>
    <row r="2434" spans="1:10" ht="18" x14ac:dyDescent="0.25">
      <c r="A2434" s="47" t="s">
        <v>1306</v>
      </c>
      <c r="B2434"/>
    </row>
    <row r="2435" spans="1:10" ht="15.75" thickBot="1" x14ac:dyDescent="0.3">
      <c r="A2435" s="21"/>
      <c r="B2435"/>
    </row>
    <row r="2436" spans="1:10" ht="15.75" thickBot="1" x14ac:dyDescent="0.3">
      <c r="A2436" s="308"/>
      <c r="B2436" s="308"/>
      <c r="C2436" s="234"/>
      <c r="D2436" s="30"/>
      <c r="E2436" s="285" t="s">
        <v>0</v>
      </c>
      <c r="F2436" s="286"/>
      <c r="G2436" s="286"/>
      <c r="H2436" s="286"/>
      <c r="I2436" s="286"/>
      <c r="J2436" s="287"/>
    </row>
    <row r="2437" spans="1:10" ht="36" x14ac:dyDescent="0.25">
      <c r="A2437" s="294" t="s">
        <v>1</v>
      </c>
      <c r="B2437" s="300" t="s">
        <v>2</v>
      </c>
      <c r="C2437" s="300" t="s">
        <v>3</v>
      </c>
      <c r="D2437" s="300" t="s">
        <v>4480</v>
      </c>
      <c r="E2437" s="2" t="s">
        <v>4</v>
      </c>
      <c r="F2437" s="2" t="s">
        <v>4</v>
      </c>
      <c r="G2437" s="300" t="s">
        <v>4483</v>
      </c>
      <c r="H2437" s="300" t="s">
        <v>4484</v>
      </c>
      <c r="I2437" s="3" t="s">
        <v>5</v>
      </c>
      <c r="J2437" s="3" t="s">
        <v>7</v>
      </c>
    </row>
    <row r="2438" spans="1:10" ht="60.75" thickBot="1" x14ac:dyDescent="0.3">
      <c r="A2438" s="295"/>
      <c r="B2438" s="301"/>
      <c r="C2438" s="301"/>
      <c r="D2438" s="301"/>
      <c r="E2438" s="30" t="s">
        <v>4482</v>
      </c>
      <c r="F2438" s="30" t="s">
        <v>4481</v>
      </c>
      <c r="G2438" s="301"/>
      <c r="H2438" s="301"/>
      <c r="I2438" s="4" t="s">
        <v>6</v>
      </c>
      <c r="J2438" s="4" t="s">
        <v>6</v>
      </c>
    </row>
    <row r="2439" spans="1:10" ht="74.25" thickBot="1" x14ac:dyDescent="0.3">
      <c r="A2439" s="235" t="s">
        <v>1307</v>
      </c>
      <c r="B2439" s="9" t="s">
        <v>1308</v>
      </c>
      <c r="C2439" s="230" t="s">
        <v>9</v>
      </c>
      <c r="D2439" s="230">
        <v>1</v>
      </c>
      <c r="E2439" s="161"/>
      <c r="F2439" s="161"/>
      <c r="G2439" s="161">
        <f>D2439*E2439</f>
        <v>0</v>
      </c>
      <c r="H2439" s="161">
        <f>D2439*F2439</f>
        <v>0</v>
      </c>
      <c r="I2439" s="12"/>
      <c r="J2439" s="12"/>
    </row>
    <row r="2440" spans="1:10" ht="45" thickBot="1" x14ac:dyDescent="0.3">
      <c r="A2440" s="235" t="s">
        <v>4617</v>
      </c>
      <c r="B2440" s="9" t="s">
        <v>1310</v>
      </c>
      <c r="C2440" s="230" t="s">
        <v>9</v>
      </c>
      <c r="D2440" s="230">
        <v>1</v>
      </c>
      <c r="E2440" s="161"/>
      <c r="F2440" s="161"/>
      <c r="G2440" s="161">
        <f t="shared" ref="G2440:G2441" si="53">D2440*E2440</f>
        <v>0</v>
      </c>
      <c r="H2440" s="161">
        <f t="shared" ref="H2440:H2441" si="54">D2440*F2440</f>
        <v>0</v>
      </c>
      <c r="I2440" s="12"/>
      <c r="J2440" s="12"/>
    </row>
    <row r="2441" spans="1:10" ht="45" thickBot="1" x14ac:dyDescent="0.3">
      <c r="A2441" s="235" t="s">
        <v>1311</v>
      </c>
      <c r="B2441" s="9" t="s">
        <v>1312</v>
      </c>
      <c r="C2441" s="230" t="s">
        <v>9</v>
      </c>
      <c r="D2441" s="230">
        <v>1</v>
      </c>
      <c r="E2441" s="161"/>
      <c r="F2441" s="161"/>
      <c r="G2441" s="161">
        <f t="shared" si="53"/>
        <v>0</v>
      </c>
      <c r="H2441" s="161">
        <f t="shared" si="54"/>
        <v>0</v>
      </c>
      <c r="I2441" s="12"/>
      <c r="J2441" s="12"/>
    </row>
    <row r="2442" spans="1:10" ht="16.5" thickBot="1" x14ac:dyDescent="0.3">
      <c r="A2442" s="309" t="s">
        <v>1313</v>
      </c>
      <c r="B2442" s="310"/>
      <c r="C2442" s="310"/>
      <c r="D2442" s="310"/>
      <c r="E2442" s="311"/>
      <c r="F2442" s="288">
        <f>SUM(G2439:G2441)</f>
        <v>0</v>
      </c>
      <c r="G2442" s="289"/>
      <c r="H2442" s="290"/>
      <c r="I2442" s="6"/>
      <c r="J2442" s="6"/>
    </row>
    <row r="2443" spans="1:10" ht="15.75" customHeight="1" x14ac:dyDescent="0.25">
      <c r="A2443" s="319" t="s">
        <v>1314</v>
      </c>
      <c r="B2443" s="320"/>
      <c r="C2443" s="320"/>
      <c r="D2443" s="320"/>
      <c r="E2443" s="321"/>
      <c r="F2443" s="316">
        <f>F2445-F2442</f>
        <v>0</v>
      </c>
      <c r="G2443" s="317"/>
      <c r="H2443" s="318"/>
      <c r="I2443" s="388"/>
      <c r="J2443" s="389"/>
    </row>
    <row r="2444" spans="1:10" ht="15.75" thickBot="1" x14ac:dyDescent="0.3">
      <c r="A2444" s="354"/>
      <c r="B2444" s="355"/>
      <c r="C2444" s="355"/>
      <c r="D2444" s="355"/>
      <c r="E2444" s="356"/>
      <c r="F2444" s="325"/>
      <c r="G2444" s="326"/>
      <c r="H2444" s="327"/>
      <c r="I2444" s="388"/>
      <c r="J2444" s="389"/>
    </row>
    <row r="2445" spans="1:10" ht="16.5" thickBot="1" x14ac:dyDescent="0.3">
      <c r="A2445" s="309" t="s">
        <v>1315</v>
      </c>
      <c r="B2445" s="310"/>
      <c r="C2445" s="310"/>
      <c r="D2445" s="310"/>
      <c r="E2445" s="311"/>
      <c r="F2445" s="288">
        <f>SUM(H2439:H2441)</f>
        <v>0</v>
      </c>
      <c r="G2445" s="289"/>
      <c r="H2445" s="290"/>
      <c r="I2445" s="6"/>
      <c r="J2445" s="6"/>
    </row>
    <row r="2446" spans="1:10" x14ac:dyDescent="0.25">
      <c r="B2446"/>
    </row>
    <row r="2447" spans="1:10" ht="18" x14ac:dyDescent="0.25">
      <c r="A2447" s="47" t="s">
        <v>1316</v>
      </c>
      <c r="B2447"/>
    </row>
    <row r="2448" spans="1:10" ht="15.75" thickBot="1" x14ac:dyDescent="0.3">
      <c r="A2448" s="21"/>
      <c r="B2448"/>
    </row>
    <row r="2449" spans="1:10" ht="15.75" thickBot="1" x14ac:dyDescent="0.3">
      <c r="A2449" s="308"/>
      <c r="B2449" s="308"/>
      <c r="C2449" s="234"/>
      <c r="D2449" s="30"/>
      <c r="E2449" s="285" t="s">
        <v>0</v>
      </c>
      <c r="F2449" s="286"/>
      <c r="G2449" s="286"/>
      <c r="H2449" s="286"/>
      <c r="I2449" s="286"/>
      <c r="J2449" s="287"/>
    </row>
    <row r="2450" spans="1:10" ht="36" x14ac:dyDescent="0.25">
      <c r="A2450" s="294" t="s">
        <v>1</v>
      </c>
      <c r="B2450" s="300" t="s">
        <v>2</v>
      </c>
      <c r="C2450" s="300" t="s">
        <v>3</v>
      </c>
      <c r="D2450" s="300" t="s">
        <v>4480</v>
      </c>
      <c r="E2450" s="2" t="s">
        <v>4</v>
      </c>
      <c r="F2450" s="2" t="s">
        <v>4</v>
      </c>
      <c r="G2450" s="300" t="s">
        <v>4483</v>
      </c>
      <c r="H2450" s="300" t="s">
        <v>4484</v>
      </c>
      <c r="I2450" s="3" t="s">
        <v>5</v>
      </c>
      <c r="J2450" s="3" t="s">
        <v>7</v>
      </c>
    </row>
    <row r="2451" spans="1:10" ht="60.75" thickBot="1" x14ac:dyDescent="0.3">
      <c r="A2451" s="295"/>
      <c r="B2451" s="301"/>
      <c r="C2451" s="301"/>
      <c r="D2451" s="301"/>
      <c r="E2451" s="30" t="s">
        <v>4482</v>
      </c>
      <c r="F2451" s="30" t="s">
        <v>4481</v>
      </c>
      <c r="G2451" s="301"/>
      <c r="H2451" s="301"/>
      <c r="I2451" s="4" t="s">
        <v>6</v>
      </c>
      <c r="J2451" s="4" t="s">
        <v>6</v>
      </c>
    </row>
    <row r="2452" spans="1:10" ht="45" thickBot="1" x14ac:dyDescent="0.3">
      <c r="A2452" s="235" t="s">
        <v>1317</v>
      </c>
      <c r="B2452" s="9" t="s">
        <v>1318</v>
      </c>
      <c r="C2452" s="230" t="s">
        <v>9</v>
      </c>
      <c r="D2452" s="230">
        <v>2</v>
      </c>
      <c r="E2452" s="161"/>
      <c r="F2452" s="161"/>
      <c r="G2452" s="161">
        <f>D2452*E2452</f>
        <v>0</v>
      </c>
      <c r="H2452" s="161">
        <f>D2452*F2452</f>
        <v>0</v>
      </c>
      <c r="I2452" s="12"/>
      <c r="J2452" s="12"/>
    </row>
    <row r="2453" spans="1:10" ht="44.25" thickBot="1" x14ac:dyDescent="0.3">
      <c r="A2453" s="235" t="s">
        <v>1309</v>
      </c>
      <c r="B2453" s="9" t="s">
        <v>1319</v>
      </c>
      <c r="C2453" s="230" t="s">
        <v>9</v>
      </c>
      <c r="D2453" s="230">
        <v>2</v>
      </c>
      <c r="E2453" s="161"/>
      <c r="F2453" s="161"/>
      <c r="G2453" s="161">
        <f t="shared" ref="G2453:G2457" si="55">D2453*E2453</f>
        <v>0</v>
      </c>
      <c r="H2453" s="161">
        <f t="shared" ref="H2453:H2457" si="56">D2453*F2453</f>
        <v>0</v>
      </c>
      <c r="I2453" s="12"/>
      <c r="J2453" s="12"/>
    </row>
    <row r="2454" spans="1:10" ht="44.25" thickBot="1" x14ac:dyDescent="0.3">
      <c r="A2454" s="235" t="s">
        <v>1320</v>
      </c>
      <c r="B2454" s="9" t="s">
        <v>1321</v>
      </c>
      <c r="C2454" s="230" t="s">
        <v>9</v>
      </c>
      <c r="D2454" s="230">
        <v>2</v>
      </c>
      <c r="E2454" s="161"/>
      <c r="F2454" s="161"/>
      <c r="G2454" s="161">
        <f t="shared" si="55"/>
        <v>0</v>
      </c>
      <c r="H2454" s="161">
        <f t="shared" si="56"/>
        <v>0</v>
      </c>
      <c r="I2454" s="12"/>
      <c r="J2454" s="12"/>
    </row>
    <row r="2455" spans="1:10" ht="44.25" thickBot="1" x14ac:dyDescent="0.3">
      <c r="A2455" s="235" t="s">
        <v>1322</v>
      </c>
      <c r="B2455" s="9" t="s">
        <v>1323</v>
      </c>
      <c r="C2455" s="230" t="s">
        <v>9</v>
      </c>
      <c r="D2455" s="230">
        <v>2</v>
      </c>
      <c r="E2455" s="161"/>
      <c r="F2455" s="161"/>
      <c r="G2455" s="161">
        <f t="shared" si="55"/>
        <v>0</v>
      </c>
      <c r="H2455" s="161">
        <f t="shared" si="56"/>
        <v>0</v>
      </c>
      <c r="I2455" s="12"/>
      <c r="J2455" s="12"/>
    </row>
    <row r="2456" spans="1:10" ht="44.25" thickBot="1" x14ac:dyDescent="0.3">
      <c r="A2456" s="235" t="s">
        <v>1324</v>
      </c>
      <c r="B2456" s="9" t="s">
        <v>1325</v>
      </c>
      <c r="C2456" s="230" t="s">
        <v>9</v>
      </c>
      <c r="D2456" s="230">
        <v>2</v>
      </c>
      <c r="E2456" s="161"/>
      <c r="F2456" s="161"/>
      <c r="G2456" s="161">
        <f t="shared" si="55"/>
        <v>0</v>
      </c>
      <c r="H2456" s="161">
        <f t="shared" si="56"/>
        <v>0</v>
      </c>
      <c r="I2456" s="12"/>
      <c r="J2456" s="12"/>
    </row>
    <row r="2457" spans="1:10" ht="44.25" thickBot="1" x14ac:dyDescent="0.3">
      <c r="A2457" s="235" t="s">
        <v>1326</v>
      </c>
      <c r="B2457" s="9" t="s">
        <v>1327</v>
      </c>
      <c r="C2457" s="230" t="s">
        <v>9</v>
      </c>
      <c r="D2457" s="230">
        <v>1</v>
      </c>
      <c r="E2457" s="161"/>
      <c r="F2457" s="161"/>
      <c r="G2457" s="161">
        <f t="shared" si="55"/>
        <v>0</v>
      </c>
      <c r="H2457" s="161">
        <f t="shared" si="56"/>
        <v>0</v>
      </c>
      <c r="I2457" s="12"/>
      <c r="J2457" s="12"/>
    </row>
    <row r="2458" spans="1:10" ht="16.5" thickBot="1" x14ac:dyDescent="0.3">
      <c r="A2458" s="309" t="s">
        <v>1328</v>
      </c>
      <c r="B2458" s="310"/>
      <c r="C2458" s="310"/>
      <c r="D2458" s="310"/>
      <c r="E2458" s="311"/>
      <c r="F2458" s="288">
        <f>SUM(G2457)</f>
        <v>0</v>
      </c>
      <c r="G2458" s="289"/>
      <c r="H2458" s="290"/>
      <c r="I2458" s="6"/>
      <c r="J2458" s="6"/>
    </row>
    <row r="2459" spans="1:10" ht="15.75" customHeight="1" x14ac:dyDescent="0.25">
      <c r="A2459" s="319" t="s">
        <v>1329</v>
      </c>
      <c r="B2459" s="320"/>
      <c r="C2459" s="320"/>
      <c r="D2459" s="320"/>
      <c r="E2459" s="321"/>
      <c r="F2459" s="316">
        <f>F2461-F2458</f>
        <v>0</v>
      </c>
      <c r="G2459" s="317"/>
      <c r="H2459" s="318"/>
      <c r="I2459" s="388"/>
      <c r="J2459" s="389"/>
    </row>
    <row r="2460" spans="1:10" ht="15.75" thickBot="1" x14ac:dyDescent="0.3">
      <c r="A2460" s="354"/>
      <c r="B2460" s="355"/>
      <c r="C2460" s="355"/>
      <c r="D2460" s="355"/>
      <c r="E2460" s="356"/>
      <c r="F2460" s="325"/>
      <c r="G2460" s="326"/>
      <c r="H2460" s="327"/>
      <c r="I2460" s="388"/>
      <c r="J2460" s="389"/>
    </row>
    <row r="2461" spans="1:10" ht="16.5" thickBot="1" x14ac:dyDescent="0.3">
      <c r="A2461" s="309" t="s">
        <v>1330</v>
      </c>
      <c r="B2461" s="310"/>
      <c r="C2461" s="310"/>
      <c r="D2461" s="310"/>
      <c r="E2461" s="311"/>
      <c r="F2461" s="288">
        <f>SUM(H2452:H2457)</f>
        <v>0</v>
      </c>
      <c r="G2461" s="289"/>
      <c r="H2461" s="290"/>
      <c r="I2461" s="6"/>
      <c r="J2461" s="6"/>
    </row>
    <row r="2462" spans="1:10" ht="18" x14ac:dyDescent="0.25">
      <c r="A2462" s="45"/>
      <c r="B2462"/>
    </row>
    <row r="2463" spans="1:10" ht="18" x14ac:dyDescent="0.25">
      <c r="A2463" s="47" t="s">
        <v>1331</v>
      </c>
      <c r="B2463"/>
    </row>
    <row r="2464" spans="1:10" ht="15.75" thickBot="1" x14ac:dyDescent="0.3">
      <c r="A2464" s="21"/>
      <c r="B2464"/>
    </row>
    <row r="2465" spans="1:10" ht="15.75" thickBot="1" x14ac:dyDescent="0.3">
      <c r="A2465" s="308"/>
      <c r="B2465" s="308"/>
      <c r="C2465" s="234"/>
      <c r="D2465" s="30"/>
      <c r="E2465" s="285" t="s">
        <v>0</v>
      </c>
      <c r="F2465" s="286"/>
      <c r="G2465" s="286"/>
      <c r="H2465" s="286"/>
      <c r="I2465" s="286"/>
      <c r="J2465" s="287"/>
    </row>
    <row r="2466" spans="1:10" ht="36" x14ac:dyDescent="0.25">
      <c r="A2466" s="294" t="s">
        <v>1</v>
      </c>
      <c r="B2466" s="300" t="s">
        <v>2</v>
      </c>
      <c r="C2466" s="300" t="s">
        <v>3</v>
      </c>
      <c r="D2466" s="300" t="s">
        <v>4480</v>
      </c>
      <c r="E2466" s="2" t="s">
        <v>4</v>
      </c>
      <c r="F2466" s="2" t="s">
        <v>4</v>
      </c>
      <c r="G2466" s="300" t="s">
        <v>4483</v>
      </c>
      <c r="H2466" s="300" t="s">
        <v>4484</v>
      </c>
      <c r="I2466" s="3" t="s">
        <v>5</v>
      </c>
      <c r="J2466" s="3" t="s">
        <v>7</v>
      </c>
    </row>
    <row r="2467" spans="1:10" ht="60.75" thickBot="1" x14ac:dyDescent="0.3">
      <c r="A2467" s="295"/>
      <c r="B2467" s="301"/>
      <c r="C2467" s="301"/>
      <c r="D2467" s="301"/>
      <c r="E2467" s="30" t="s">
        <v>4482</v>
      </c>
      <c r="F2467" s="30" t="s">
        <v>4481</v>
      </c>
      <c r="G2467" s="301"/>
      <c r="H2467" s="301"/>
      <c r="I2467" s="4" t="s">
        <v>6</v>
      </c>
      <c r="J2467" s="4" t="s">
        <v>6</v>
      </c>
    </row>
    <row r="2468" spans="1:10" ht="30.75" thickBot="1" x14ac:dyDescent="0.3">
      <c r="A2468" s="235" t="s">
        <v>1332</v>
      </c>
      <c r="B2468" s="9" t="s">
        <v>1333</v>
      </c>
      <c r="C2468" s="230" t="s">
        <v>410</v>
      </c>
      <c r="D2468" s="230">
        <v>0.26</v>
      </c>
      <c r="E2468" s="161"/>
      <c r="F2468" s="161"/>
      <c r="G2468" s="161">
        <f>D2468*E2468</f>
        <v>0</v>
      </c>
      <c r="H2468" s="161">
        <f>D2468*F2468</f>
        <v>0</v>
      </c>
      <c r="I2468" s="12"/>
      <c r="J2468" s="12"/>
    </row>
    <row r="2469" spans="1:10" ht="30.75" thickBot="1" x14ac:dyDescent="0.3">
      <c r="A2469" s="235" t="s">
        <v>1334</v>
      </c>
      <c r="B2469" s="9" t="s">
        <v>1335</v>
      </c>
      <c r="C2469" s="230" t="s">
        <v>410</v>
      </c>
      <c r="D2469" s="230">
        <v>0.12</v>
      </c>
      <c r="E2469" s="161"/>
      <c r="F2469" s="161"/>
      <c r="G2469" s="161">
        <f t="shared" ref="G2469:G2473" si="57">D2469*E2469</f>
        <v>0</v>
      </c>
      <c r="H2469" s="161">
        <f t="shared" ref="H2469:H2473" si="58">D2469*F2469</f>
        <v>0</v>
      </c>
      <c r="I2469" s="12"/>
      <c r="J2469" s="12"/>
    </row>
    <row r="2470" spans="1:10" ht="15.75" thickBot="1" x14ac:dyDescent="0.3">
      <c r="A2470" s="235" t="s">
        <v>1336</v>
      </c>
      <c r="B2470" s="46" t="s">
        <v>1337</v>
      </c>
      <c r="C2470" s="79" t="s">
        <v>14</v>
      </c>
      <c r="D2470" s="79">
        <v>27</v>
      </c>
      <c r="E2470" s="161"/>
      <c r="F2470" s="161"/>
      <c r="G2470" s="161">
        <f t="shared" si="57"/>
        <v>0</v>
      </c>
      <c r="H2470" s="161">
        <f t="shared" si="58"/>
        <v>0</v>
      </c>
      <c r="I2470" s="12"/>
      <c r="J2470" s="12"/>
    </row>
    <row r="2471" spans="1:10" ht="30.75" thickBot="1" x14ac:dyDescent="0.3">
      <c r="A2471" s="235" t="s">
        <v>1338</v>
      </c>
      <c r="B2471" s="46" t="s">
        <v>1339</v>
      </c>
      <c r="C2471" s="79" t="s">
        <v>14</v>
      </c>
      <c r="D2471" s="79">
        <v>3</v>
      </c>
      <c r="E2471" s="161"/>
      <c r="F2471" s="161"/>
      <c r="G2471" s="161">
        <f t="shared" si="57"/>
        <v>0</v>
      </c>
      <c r="H2471" s="161">
        <f t="shared" si="58"/>
        <v>0</v>
      </c>
      <c r="I2471" s="12"/>
      <c r="J2471" s="12"/>
    </row>
    <row r="2472" spans="1:10" ht="30.75" thickBot="1" x14ac:dyDescent="0.3">
      <c r="A2472" s="235" t="s">
        <v>1340</v>
      </c>
      <c r="B2472" s="46" t="s">
        <v>1341</v>
      </c>
      <c r="C2472" s="79" t="s">
        <v>14</v>
      </c>
      <c r="D2472" s="79">
        <v>3</v>
      </c>
      <c r="E2472" s="161"/>
      <c r="F2472" s="161"/>
      <c r="G2472" s="161">
        <f t="shared" si="57"/>
        <v>0</v>
      </c>
      <c r="H2472" s="161">
        <f t="shared" si="58"/>
        <v>0</v>
      </c>
      <c r="I2472" s="12"/>
      <c r="J2472" s="12"/>
    </row>
    <row r="2473" spans="1:10" ht="30.75" thickBot="1" x14ac:dyDescent="0.3">
      <c r="A2473" s="235" t="s">
        <v>1342</v>
      </c>
      <c r="B2473" s="46" t="s">
        <v>1343</v>
      </c>
      <c r="C2473" s="79" t="s">
        <v>14</v>
      </c>
      <c r="D2473" s="79">
        <v>3</v>
      </c>
      <c r="E2473" s="161"/>
      <c r="F2473" s="161"/>
      <c r="G2473" s="161">
        <f t="shared" si="57"/>
        <v>0</v>
      </c>
      <c r="H2473" s="161">
        <f t="shared" si="58"/>
        <v>0</v>
      </c>
      <c r="I2473" s="12"/>
      <c r="J2473" s="12"/>
    </row>
    <row r="2474" spans="1:10" ht="16.5" thickBot="1" x14ac:dyDescent="0.3">
      <c r="A2474" s="309" t="s">
        <v>1344</v>
      </c>
      <c r="B2474" s="310"/>
      <c r="C2474" s="310"/>
      <c r="D2474" s="310"/>
      <c r="E2474" s="311"/>
      <c r="F2474" s="288">
        <f>SUM(G2468:G2473)</f>
        <v>0</v>
      </c>
      <c r="G2474" s="289"/>
      <c r="H2474" s="290"/>
      <c r="I2474" s="6"/>
      <c r="J2474" s="6"/>
    </row>
    <row r="2475" spans="1:10" ht="15.75" customHeight="1" x14ac:dyDescent="0.25">
      <c r="A2475" s="319" t="s">
        <v>1345</v>
      </c>
      <c r="B2475" s="320"/>
      <c r="C2475" s="320"/>
      <c r="D2475" s="320"/>
      <c r="E2475" s="321"/>
      <c r="F2475" s="316">
        <f>F2477-F2474</f>
        <v>0</v>
      </c>
      <c r="G2475" s="317"/>
      <c r="H2475" s="318"/>
      <c r="I2475" s="388"/>
      <c r="J2475" s="389"/>
    </row>
    <row r="2476" spans="1:10" ht="15.75" thickBot="1" x14ac:dyDescent="0.3">
      <c r="A2476" s="354"/>
      <c r="B2476" s="355"/>
      <c r="C2476" s="355"/>
      <c r="D2476" s="355"/>
      <c r="E2476" s="356"/>
      <c r="F2476" s="325"/>
      <c r="G2476" s="326"/>
      <c r="H2476" s="327"/>
      <c r="I2476" s="388"/>
      <c r="J2476" s="389"/>
    </row>
    <row r="2477" spans="1:10" ht="16.5" thickBot="1" x14ac:dyDescent="0.3">
      <c r="A2477" s="309" t="s">
        <v>1346</v>
      </c>
      <c r="B2477" s="310"/>
      <c r="C2477" s="310"/>
      <c r="D2477" s="310"/>
      <c r="E2477" s="311"/>
      <c r="F2477" s="288">
        <f>SUM(H2468:H2473)</f>
        <v>0</v>
      </c>
      <c r="G2477" s="289"/>
      <c r="H2477" s="290"/>
      <c r="I2477" s="6"/>
      <c r="J2477" s="6"/>
    </row>
    <row r="2478" spans="1:10" x14ac:dyDescent="0.25">
      <c r="A2478" s="21"/>
      <c r="B2478"/>
    </row>
    <row r="2479" spans="1:10" ht="33.75" customHeight="1" x14ac:dyDescent="0.25">
      <c r="A2479" s="328" t="s">
        <v>1347</v>
      </c>
      <c r="B2479" s="328"/>
      <c r="C2479" s="328"/>
      <c r="D2479" s="328"/>
      <c r="E2479" s="328"/>
      <c r="F2479" s="328"/>
      <c r="G2479" s="328"/>
      <c r="H2479" s="328"/>
      <c r="I2479" s="328"/>
      <c r="J2479" s="328"/>
    </row>
    <row r="2480" spans="1:10" ht="15.75" thickBot="1" x14ac:dyDescent="0.3">
      <c r="A2480" s="21"/>
      <c r="B2480"/>
    </row>
    <row r="2481" spans="1:10" ht="15.75" thickBot="1" x14ac:dyDescent="0.3">
      <c r="A2481" s="308"/>
      <c r="B2481" s="308"/>
      <c r="C2481" s="234"/>
      <c r="D2481" s="30"/>
      <c r="E2481" s="285" t="s">
        <v>0</v>
      </c>
      <c r="F2481" s="286"/>
      <c r="G2481" s="286"/>
      <c r="H2481" s="286"/>
      <c r="I2481" s="286"/>
      <c r="J2481" s="287"/>
    </row>
    <row r="2482" spans="1:10" x14ac:dyDescent="0.25">
      <c r="A2482" s="294" t="s">
        <v>1</v>
      </c>
      <c r="B2482" s="300" t="s">
        <v>396</v>
      </c>
      <c r="C2482" s="300" t="s">
        <v>3</v>
      </c>
      <c r="D2482" s="300" t="s">
        <v>4480</v>
      </c>
      <c r="E2482" s="2" t="s">
        <v>4</v>
      </c>
      <c r="F2482" s="2" t="s">
        <v>4</v>
      </c>
      <c r="G2482" s="300" t="s">
        <v>4483</v>
      </c>
      <c r="H2482" s="300" t="s">
        <v>4484</v>
      </c>
      <c r="I2482" s="337"/>
      <c r="J2482" s="337"/>
    </row>
    <row r="2483" spans="1:10" ht="29.25" thickBot="1" x14ac:dyDescent="0.3">
      <c r="A2483" s="295"/>
      <c r="B2483" s="301"/>
      <c r="C2483" s="301"/>
      <c r="D2483" s="301"/>
      <c r="E2483" s="30" t="s">
        <v>4482</v>
      </c>
      <c r="F2483" s="30" t="s">
        <v>4481</v>
      </c>
      <c r="G2483" s="301"/>
      <c r="H2483" s="301"/>
      <c r="I2483" s="338"/>
      <c r="J2483" s="338"/>
    </row>
    <row r="2484" spans="1:10" ht="15.75" thickBot="1" x14ac:dyDescent="0.3">
      <c r="A2484" s="235" t="s">
        <v>1348</v>
      </c>
      <c r="B2484" s="9" t="s">
        <v>1349</v>
      </c>
      <c r="C2484" s="230" t="s">
        <v>401</v>
      </c>
      <c r="D2484" s="230">
        <v>50</v>
      </c>
      <c r="E2484" s="161"/>
      <c r="F2484" s="161"/>
      <c r="G2484" s="161">
        <f>D2484*E2484</f>
        <v>0</v>
      </c>
      <c r="H2484" s="161">
        <f>D2484*F2484</f>
        <v>0</v>
      </c>
      <c r="I2484" s="12"/>
      <c r="J2484" s="12"/>
    </row>
    <row r="2485" spans="1:10" ht="18" thickBot="1" x14ac:dyDescent="0.3">
      <c r="A2485" s="235" t="s">
        <v>1350</v>
      </c>
      <c r="B2485" s="9" t="s">
        <v>1351</v>
      </c>
      <c r="C2485" s="230" t="s">
        <v>404</v>
      </c>
      <c r="D2485" s="239">
        <v>10</v>
      </c>
      <c r="E2485" s="161"/>
      <c r="F2485" s="161"/>
      <c r="G2485" s="161">
        <f t="shared" ref="G2485:G2487" si="59">D2485*E2485</f>
        <v>0</v>
      </c>
      <c r="H2485" s="161">
        <f t="shared" ref="H2485:H2487" si="60">D2485*F2485</f>
        <v>0</v>
      </c>
      <c r="I2485" s="12"/>
      <c r="J2485" s="12"/>
    </row>
    <row r="2486" spans="1:10" ht="15.75" thickBot="1" x14ac:dyDescent="0.3">
      <c r="A2486" s="235" t="s">
        <v>1352</v>
      </c>
      <c r="B2486" s="9" t="s">
        <v>406</v>
      </c>
      <c r="C2486" s="230" t="s">
        <v>407</v>
      </c>
      <c r="D2486" s="230">
        <v>50</v>
      </c>
      <c r="E2486" s="161"/>
      <c r="F2486" s="161"/>
      <c r="G2486" s="161">
        <f t="shared" si="59"/>
        <v>0</v>
      </c>
      <c r="H2486" s="161">
        <f t="shared" si="60"/>
        <v>0</v>
      </c>
      <c r="I2486" s="12"/>
      <c r="J2486" s="12"/>
    </row>
    <row r="2487" spans="1:10" ht="15.75" thickBot="1" x14ac:dyDescent="0.3">
      <c r="A2487" s="235" t="s">
        <v>1353</v>
      </c>
      <c r="B2487" s="9" t="s">
        <v>1000</v>
      </c>
      <c r="C2487" s="230" t="s">
        <v>410</v>
      </c>
      <c r="D2487" s="230">
        <v>100</v>
      </c>
      <c r="E2487" s="161"/>
      <c r="F2487" s="161"/>
      <c r="G2487" s="161">
        <f t="shared" si="59"/>
        <v>0</v>
      </c>
      <c r="H2487" s="161">
        <f t="shared" si="60"/>
        <v>0</v>
      </c>
      <c r="I2487" s="12"/>
      <c r="J2487" s="12"/>
    </row>
    <row r="2488" spans="1:10" ht="16.5" thickBot="1" x14ac:dyDescent="0.3">
      <c r="A2488" s="309" t="s">
        <v>1354</v>
      </c>
      <c r="B2488" s="310"/>
      <c r="C2488" s="310"/>
      <c r="D2488" s="310"/>
      <c r="E2488" s="311"/>
      <c r="F2488" s="288">
        <f>SUM(G2484:G2487)</f>
        <v>0</v>
      </c>
      <c r="G2488" s="289"/>
      <c r="H2488" s="290"/>
      <c r="I2488" s="6"/>
      <c r="J2488" s="6"/>
    </row>
    <row r="2489" spans="1:10" ht="16.5" thickBot="1" x14ac:dyDescent="0.3">
      <c r="A2489" s="309" t="s">
        <v>1355</v>
      </c>
      <c r="B2489" s="310"/>
      <c r="C2489" s="310"/>
      <c r="D2489" s="310"/>
      <c r="E2489" s="311"/>
      <c r="F2489" s="288">
        <f>F2490-F2488</f>
        <v>0</v>
      </c>
      <c r="G2489" s="289"/>
      <c r="H2489" s="290"/>
      <c r="I2489" s="6"/>
      <c r="J2489" s="6"/>
    </row>
    <row r="2490" spans="1:10" ht="16.5" thickBot="1" x14ac:dyDescent="0.3">
      <c r="A2490" s="309" t="s">
        <v>1356</v>
      </c>
      <c r="B2490" s="310"/>
      <c r="C2490" s="310"/>
      <c r="D2490" s="310"/>
      <c r="E2490" s="311"/>
      <c r="F2490" s="288">
        <f>SUM(H2484:H2487)</f>
        <v>0</v>
      </c>
      <c r="G2490" s="289"/>
      <c r="H2490" s="290"/>
      <c r="I2490" s="6"/>
      <c r="J2490" s="6"/>
    </row>
    <row r="2491" spans="1:10" x14ac:dyDescent="0.25">
      <c r="A2491" s="21"/>
      <c r="B2491"/>
    </row>
    <row r="2492" spans="1:10" x14ac:dyDescent="0.25">
      <c r="B2492"/>
    </row>
    <row r="2493" spans="1:10" ht="18" x14ac:dyDescent="0.25">
      <c r="A2493" s="47" t="s">
        <v>1357</v>
      </c>
      <c r="B2493"/>
    </row>
    <row r="2494" spans="1:10" ht="18" x14ac:dyDescent="0.25">
      <c r="A2494" s="47"/>
      <c r="B2494"/>
    </row>
    <row r="2495" spans="1:10" ht="137.25" customHeight="1" x14ac:dyDescent="0.25">
      <c r="A2495" s="306" t="s">
        <v>1358</v>
      </c>
      <c r="B2495" s="306"/>
      <c r="C2495" s="306"/>
      <c r="D2495" s="306"/>
      <c r="E2495" s="306"/>
      <c r="F2495" s="306"/>
      <c r="G2495" s="306"/>
      <c r="H2495" s="306"/>
    </row>
    <row r="2496" spans="1:10" x14ac:dyDescent="0.25">
      <c r="A2496" s="22"/>
      <c r="B2496"/>
    </row>
    <row r="2497" spans="1:10" s="112" customFormat="1" x14ac:dyDescent="0.25">
      <c r="A2497" s="315" t="s">
        <v>1359</v>
      </c>
      <c r="B2497" s="315"/>
      <c r="C2497" s="315"/>
      <c r="D2497" s="315"/>
      <c r="E2497" s="315"/>
      <c r="F2497" s="315"/>
      <c r="G2497" s="315"/>
      <c r="H2497" s="315"/>
    </row>
    <row r="2498" spans="1:10" ht="15.75" thickBot="1" x14ac:dyDescent="0.3">
      <c r="A2498" s="22"/>
      <c r="B2498"/>
    </row>
    <row r="2499" spans="1:10" ht="15.75" thickBot="1" x14ac:dyDescent="0.3">
      <c r="A2499" s="308"/>
      <c r="B2499" s="308"/>
      <c r="C2499" s="234"/>
      <c r="D2499" s="30"/>
      <c r="E2499" s="285" t="s">
        <v>0</v>
      </c>
      <c r="F2499" s="286"/>
      <c r="G2499" s="286"/>
      <c r="H2499" s="286"/>
      <c r="I2499" s="286"/>
      <c r="J2499" s="287"/>
    </row>
    <row r="2500" spans="1:10" ht="36" x14ac:dyDescent="0.25">
      <c r="A2500" s="294" t="s">
        <v>1</v>
      </c>
      <c r="B2500" s="300" t="s">
        <v>1360</v>
      </c>
      <c r="C2500" s="300" t="s">
        <v>3</v>
      </c>
      <c r="D2500" s="300" t="s">
        <v>4480</v>
      </c>
      <c r="E2500" s="2" t="s">
        <v>4</v>
      </c>
      <c r="F2500" s="2" t="s">
        <v>4</v>
      </c>
      <c r="G2500" s="300" t="s">
        <v>4483</v>
      </c>
      <c r="H2500" s="300" t="s">
        <v>4484</v>
      </c>
      <c r="I2500" s="3" t="s">
        <v>5</v>
      </c>
      <c r="J2500" s="3" t="s">
        <v>7</v>
      </c>
    </row>
    <row r="2501" spans="1:10" ht="60.75" thickBot="1" x14ac:dyDescent="0.3">
      <c r="A2501" s="295"/>
      <c r="B2501" s="301"/>
      <c r="C2501" s="301"/>
      <c r="D2501" s="301"/>
      <c r="E2501" s="30" t="s">
        <v>4482</v>
      </c>
      <c r="F2501" s="30" t="s">
        <v>4481</v>
      </c>
      <c r="G2501" s="301"/>
      <c r="H2501" s="301"/>
      <c r="I2501" s="4" t="s">
        <v>6</v>
      </c>
      <c r="J2501" s="4" t="s">
        <v>6</v>
      </c>
    </row>
    <row r="2502" spans="1:10" x14ac:dyDescent="0.25">
      <c r="A2502" s="294" t="s">
        <v>1361</v>
      </c>
      <c r="B2502" s="5" t="s">
        <v>1362</v>
      </c>
      <c r="C2502" s="298" t="s">
        <v>14</v>
      </c>
      <c r="D2502" s="298">
        <v>2</v>
      </c>
      <c r="E2502" s="283"/>
      <c r="F2502" s="283"/>
      <c r="G2502" s="283">
        <f>D2502*E2502</f>
        <v>0</v>
      </c>
      <c r="H2502" s="283">
        <f>D2502*F2502</f>
        <v>0</v>
      </c>
      <c r="I2502" s="344"/>
      <c r="J2502" s="344"/>
    </row>
    <row r="2503" spans="1:10" ht="30" x14ac:dyDescent="0.25">
      <c r="A2503" s="329"/>
      <c r="B2503" s="5" t="s">
        <v>1363</v>
      </c>
      <c r="C2503" s="330"/>
      <c r="D2503" s="330"/>
      <c r="E2503" s="322"/>
      <c r="F2503" s="322"/>
      <c r="G2503" s="322"/>
      <c r="H2503" s="322"/>
      <c r="I2503" s="345"/>
      <c r="J2503" s="345"/>
    </row>
    <row r="2504" spans="1:10" x14ac:dyDescent="0.25">
      <c r="A2504" s="329"/>
      <c r="B2504" s="5" t="s">
        <v>1364</v>
      </c>
      <c r="C2504" s="330"/>
      <c r="D2504" s="330"/>
      <c r="E2504" s="322"/>
      <c r="F2504" s="322"/>
      <c r="G2504" s="322"/>
      <c r="H2504" s="322"/>
      <c r="I2504" s="345"/>
      <c r="J2504" s="345"/>
    </row>
    <row r="2505" spans="1:10" ht="15.75" x14ac:dyDescent="0.25">
      <c r="A2505" s="329"/>
      <c r="B2505" s="5" t="s">
        <v>1365</v>
      </c>
      <c r="C2505" s="330"/>
      <c r="D2505" s="330"/>
      <c r="E2505" s="322"/>
      <c r="F2505" s="322"/>
      <c r="G2505" s="322"/>
      <c r="H2505" s="322"/>
      <c r="I2505" s="345"/>
      <c r="J2505" s="345"/>
    </row>
    <row r="2506" spans="1:10" x14ac:dyDescent="0.25">
      <c r="A2506" s="329"/>
      <c r="B2506" s="5" t="s">
        <v>1366</v>
      </c>
      <c r="C2506" s="330"/>
      <c r="D2506" s="330"/>
      <c r="E2506" s="322"/>
      <c r="F2506" s="322"/>
      <c r="G2506" s="322"/>
      <c r="H2506" s="322"/>
      <c r="I2506" s="345"/>
      <c r="J2506" s="345"/>
    </row>
    <row r="2507" spans="1:10" x14ac:dyDescent="0.25">
      <c r="A2507" s="329"/>
      <c r="B2507" s="26" t="s">
        <v>1367</v>
      </c>
      <c r="C2507" s="330"/>
      <c r="D2507" s="330"/>
      <c r="E2507" s="322"/>
      <c r="F2507" s="322"/>
      <c r="G2507" s="322"/>
      <c r="H2507" s="322"/>
      <c r="I2507" s="345"/>
      <c r="J2507" s="345"/>
    </row>
    <row r="2508" spans="1:10" x14ac:dyDescent="0.25">
      <c r="A2508" s="329"/>
      <c r="B2508" s="26" t="s">
        <v>1368</v>
      </c>
      <c r="C2508" s="330"/>
      <c r="D2508" s="330"/>
      <c r="E2508" s="322"/>
      <c r="F2508" s="322"/>
      <c r="G2508" s="322"/>
      <c r="H2508" s="322"/>
      <c r="I2508" s="345"/>
      <c r="J2508" s="345"/>
    </row>
    <row r="2509" spans="1:10" x14ac:dyDescent="0.25">
      <c r="A2509" s="329"/>
      <c r="B2509" s="26" t="s">
        <v>1369</v>
      </c>
      <c r="C2509" s="330"/>
      <c r="D2509" s="330"/>
      <c r="E2509" s="322"/>
      <c r="F2509" s="322"/>
      <c r="G2509" s="322"/>
      <c r="H2509" s="322"/>
      <c r="I2509" s="345"/>
      <c r="J2509" s="345"/>
    </row>
    <row r="2510" spans="1:10" x14ac:dyDescent="0.25">
      <c r="A2510" s="329"/>
      <c r="B2510" s="26" t="s">
        <v>1370</v>
      </c>
      <c r="C2510" s="330"/>
      <c r="D2510" s="330"/>
      <c r="E2510" s="322"/>
      <c r="F2510" s="322"/>
      <c r="G2510" s="322"/>
      <c r="H2510" s="322"/>
      <c r="I2510" s="345"/>
      <c r="J2510" s="345"/>
    </row>
    <row r="2511" spans="1:10" x14ac:dyDescent="0.25">
      <c r="A2511" s="329"/>
      <c r="B2511" s="26" t="s">
        <v>1371</v>
      </c>
      <c r="C2511" s="330"/>
      <c r="D2511" s="330"/>
      <c r="E2511" s="322"/>
      <c r="F2511" s="322"/>
      <c r="G2511" s="322"/>
      <c r="H2511" s="322"/>
      <c r="I2511" s="345"/>
      <c r="J2511" s="345"/>
    </row>
    <row r="2512" spans="1:10" x14ac:dyDescent="0.25">
      <c r="A2512" s="329"/>
      <c r="B2512" s="26" t="s">
        <v>1372</v>
      </c>
      <c r="C2512" s="330"/>
      <c r="D2512" s="330"/>
      <c r="E2512" s="322"/>
      <c r="F2512" s="322"/>
      <c r="G2512" s="322"/>
      <c r="H2512" s="322"/>
      <c r="I2512" s="345"/>
      <c r="J2512" s="345"/>
    </row>
    <row r="2513" spans="1:10" x14ac:dyDescent="0.25">
      <c r="A2513" s="329"/>
      <c r="B2513" s="26" t="s">
        <v>1373</v>
      </c>
      <c r="C2513" s="330"/>
      <c r="D2513" s="330"/>
      <c r="E2513" s="322"/>
      <c r="F2513" s="322"/>
      <c r="G2513" s="322"/>
      <c r="H2513" s="322"/>
      <c r="I2513" s="345"/>
      <c r="J2513" s="345"/>
    </row>
    <row r="2514" spans="1:10" x14ac:dyDescent="0.25">
      <c r="A2514" s="329"/>
      <c r="B2514" s="26" t="s">
        <v>1374</v>
      </c>
      <c r="C2514" s="330"/>
      <c r="D2514" s="330"/>
      <c r="E2514" s="322"/>
      <c r="F2514" s="322"/>
      <c r="G2514" s="322"/>
      <c r="H2514" s="322"/>
      <c r="I2514" s="345"/>
      <c r="J2514" s="345"/>
    </row>
    <row r="2515" spans="1:10" x14ac:dyDescent="0.25">
      <c r="A2515" s="329"/>
      <c r="B2515" s="27" t="s">
        <v>429</v>
      </c>
      <c r="C2515" s="330"/>
      <c r="D2515" s="330"/>
      <c r="E2515" s="322"/>
      <c r="F2515" s="322"/>
      <c r="G2515" s="322"/>
      <c r="H2515" s="322"/>
      <c r="I2515" s="345"/>
      <c r="J2515" s="345"/>
    </row>
    <row r="2516" spans="1:10" ht="45" x14ac:dyDescent="0.25">
      <c r="A2516" s="329"/>
      <c r="B2516" s="27" t="s">
        <v>1375</v>
      </c>
      <c r="C2516" s="330"/>
      <c r="D2516" s="330"/>
      <c r="E2516" s="322"/>
      <c r="F2516" s="322"/>
      <c r="G2516" s="322"/>
      <c r="H2516" s="322"/>
      <c r="I2516" s="345"/>
      <c r="J2516" s="345"/>
    </row>
    <row r="2517" spans="1:10" ht="28.5" x14ac:dyDescent="0.25">
      <c r="A2517" s="329"/>
      <c r="B2517" s="27" t="s">
        <v>1376</v>
      </c>
      <c r="C2517" s="330"/>
      <c r="D2517" s="330"/>
      <c r="E2517" s="322"/>
      <c r="F2517" s="322"/>
      <c r="G2517" s="322"/>
      <c r="H2517" s="322"/>
      <c r="I2517" s="345"/>
      <c r="J2517" s="345"/>
    </row>
    <row r="2518" spans="1:10" ht="15.75" thickBot="1" x14ac:dyDescent="0.3">
      <c r="A2518" s="295"/>
      <c r="B2518" s="24" t="s">
        <v>1377</v>
      </c>
      <c r="C2518" s="299"/>
      <c r="D2518" s="299"/>
      <c r="E2518" s="284"/>
      <c r="F2518" s="284"/>
      <c r="G2518" s="284"/>
      <c r="H2518" s="284"/>
      <c r="I2518" s="346"/>
      <c r="J2518" s="346"/>
    </row>
    <row r="2519" spans="1:10" ht="30" x14ac:dyDescent="0.25">
      <c r="A2519" s="294" t="s">
        <v>1378</v>
      </c>
      <c r="B2519" s="5" t="s">
        <v>1379</v>
      </c>
      <c r="C2519" s="298" t="s">
        <v>14</v>
      </c>
      <c r="D2519" s="298">
        <v>7</v>
      </c>
      <c r="E2519" s="283"/>
      <c r="F2519" s="283"/>
      <c r="G2519" s="283">
        <f>D2519*E2519</f>
        <v>0</v>
      </c>
      <c r="H2519" s="283">
        <f>D2519*F2519</f>
        <v>0</v>
      </c>
      <c r="I2519" s="344"/>
      <c r="J2519" s="344"/>
    </row>
    <row r="2520" spans="1:10" ht="30" x14ac:dyDescent="0.25">
      <c r="A2520" s="329"/>
      <c r="B2520" s="5" t="s">
        <v>1380</v>
      </c>
      <c r="C2520" s="330"/>
      <c r="D2520" s="330"/>
      <c r="E2520" s="322"/>
      <c r="F2520" s="322"/>
      <c r="G2520" s="322"/>
      <c r="H2520" s="322"/>
      <c r="I2520" s="345"/>
      <c r="J2520" s="345"/>
    </row>
    <row r="2521" spans="1:10" x14ac:dyDescent="0.25">
      <c r="A2521" s="329"/>
      <c r="B2521" s="26" t="s">
        <v>1381</v>
      </c>
      <c r="C2521" s="330"/>
      <c r="D2521" s="330"/>
      <c r="E2521" s="322"/>
      <c r="F2521" s="322"/>
      <c r="G2521" s="322"/>
      <c r="H2521" s="322"/>
      <c r="I2521" s="345"/>
      <c r="J2521" s="345"/>
    </row>
    <row r="2522" spans="1:10" x14ac:dyDescent="0.25">
      <c r="A2522" s="329"/>
      <c r="B2522" s="26" t="s">
        <v>1382</v>
      </c>
      <c r="C2522" s="330"/>
      <c r="D2522" s="330"/>
      <c r="E2522" s="322"/>
      <c r="F2522" s="322"/>
      <c r="G2522" s="322"/>
      <c r="H2522" s="322"/>
      <c r="I2522" s="345"/>
      <c r="J2522" s="345"/>
    </row>
    <row r="2523" spans="1:10" x14ac:dyDescent="0.25">
      <c r="A2523" s="329"/>
      <c r="B2523" s="5" t="s">
        <v>1383</v>
      </c>
      <c r="C2523" s="330"/>
      <c r="D2523" s="330"/>
      <c r="E2523" s="322"/>
      <c r="F2523" s="322"/>
      <c r="G2523" s="322"/>
      <c r="H2523" s="322"/>
      <c r="I2523" s="345"/>
      <c r="J2523" s="345"/>
    </row>
    <row r="2524" spans="1:10" x14ac:dyDescent="0.25">
      <c r="A2524" s="329"/>
      <c r="B2524" s="26" t="s">
        <v>1367</v>
      </c>
      <c r="C2524" s="330"/>
      <c r="D2524" s="330"/>
      <c r="E2524" s="322"/>
      <c r="F2524" s="322"/>
      <c r="G2524" s="322"/>
      <c r="H2524" s="322"/>
      <c r="I2524" s="345"/>
      <c r="J2524" s="345"/>
    </row>
    <row r="2525" spans="1:10" x14ac:dyDescent="0.25">
      <c r="A2525" s="329"/>
      <c r="B2525" s="26" t="s">
        <v>1368</v>
      </c>
      <c r="C2525" s="330"/>
      <c r="D2525" s="330"/>
      <c r="E2525" s="322"/>
      <c r="F2525" s="322"/>
      <c r="G2525" s="322"/>
      <c r="H2525" s="322"/>
      <c r="I2525" s="345"/>
      <c r="J2525" s="345"/>
    </row>
    <row r="2526" spans="1:10" x14ac:dyDescent="0.25">
      <c r="A2526" s="329"/>
      <c r="B2526" s="26" t="s">
        <v>1384</v>
      </c>
      <c r="C2526" s="330"/>
      <c r="D2526" s="330"/>
      <c r="E2526" s="322"/>
      <c r="F2526" s="322"/>
      <c r="G2526" s="322"/>
      <c r="H2526" s="322"/>
      <c r="I2526" s="345"/>
      <c r="J2526" s="345"/>
    </row>
    <row r="2527" spans="1:10" x14ac:dyDescent="0.25">
      <c r="A2527" s="329"/>
      <c r="B2527" s="26" t="s">
        <v>1385</v>
      </c>
      <c r="C2527" s="330"/>
      <c r="D2527" s="330"/>
      <c r="E2527" s="322"/>
      <c r="F2527" s="322"/>
      <c r="G2527" s="322"/>
      <c r="H2527" s="322"/>
      <c r="I2527" s="345"/>
      <c r="J2527" s="345"/>
    </row>
    <row r="2528" spans="1:10" x14ac:dyDescent="0.25">
      <c r="A2528" s="329"/>
      <c r="B2528" s="26" t="s">
        <v>1386</v>
      </c>
      <c r="C2528" s="330"/>
      <c r="D2528" s="330"/>
      <c r="E2528" s="322"/>
      <c r="F2528" s="322"/>
      <c r="G2528" s="322"/>
      <c r="H2528" s="322"/>
      <c r="I2528" s="345"/>
      <c r="J2528" s="345"/>
    </row>
    <row r="2529" spans="1:10" x14ac:dyDescent="0.25">
      <c r="A2529" s="329"/>
      <c r="B2529" s="26" t="s">
        <v>1372</v>
      </c>
      <c r="C2529" s="330"/>
      <c r="D2529" s="330"/>
      <c r="E2529" s="322"/>
      <c r="F2529" s="322"/>
      <c r="G2529" s="322"/>
      <c r="H2529" s="322"/>
      <c r="I2529" s="345"/>
      <c r="J2529" s="345"/>
    </row>
    <row r="2530" spans="1:10" x14ac:dyDescent="0.25">
      <c r="A2530" s="329"/>
      <c r="B2530" s="26" t="s">
        <v>1387</v>
      </c>
      <c r="C2530" s="330"/>
      <c r="D2530" s="330"/>
      <c r="E2530" s="322"/>
      <c r="F2530" s="322"/>
      <c r="G2530" s="322"/>
      <c r="H2530" s="322"/>
      <c r="I2530" s="345"/>
      <c r="J2530" s="345"/>
    </row>
    <row r="2531" spans="1:10" x14ac:dyDescent="0.25">
      <c r="A2531" s="329"/>
      <c r="B2531" s="26" t="s">
        <v>1388</v>
      </c>
      <c r="C2531" s="330"/>
      <c r="D2531" s="330"/>
      <c r="E2531" s="322"/>
      <c r="F2531" s="322"/>
      <c r="G2531" s="322"/>
      <c r="H2531" s="322"/>
      <c r="I2531" s="345"/>
      <c r="J2531" s="345"/>
    </row>
    <row r="2532" spans="1:10" ht="17.25" x14ac:dyDescent="0.25">
      <c r="A2532" s="329"/>
      <c r="B2532" s="26" t="s">
        <v>1389</v>
      </c>
      <c r="C2532" s="330"/>
      <c r="D2532" s="330"/>
      <c r="E2532" s="322"/>
      <c r="F2532" s="322"/>
      <c r="G2532" s="322"/>
      <c r="H2532" s="322"/>
      <c r="I2532" s="345"/>
      <c r="J2532" s="345"/>
    </row>
    <row r="2533" spans="1:10" x14ac:dyDescent="0.25">
      <c r="A2533" s="329"/>
      <c r="B2533" s="27" t="s">
        <v>461</v>
      </c>
      <c r="C2533" s="330"/>
      <c r="D2533" s="330"/>
      <c r="E2533" s="322"/>
      <c r="F2533" s="322"/>
      <c r="G2533" s="322"/>
      <c r="H2533" s="322"/>
      <c r="I2533" s="345"/>
      <c r="J2533" s="345"/>
    </row>
    <row r="2534" spans="1:10" ht="45" x14ac:dyDescent="0.25">
      <c r="A2534" s="329"/>
      <c r="B2534" s="27" t="s">
        <v>1375</v>
      </c>
      <c r="C2534" s="330"/>
      <c r="D2534" s="330"/>
      <c r="E2534" s="322"/>
      <c r="F2534" s="322"/>
      <c r="G2534" s="322"/>
      <c r="H2534" s="322"/>
      <c r="I2534" s="345"/>
      <c r="J2534" s="345"/>
    </row>
    <row r="2535" spans="1:10" ht="28.5" x14ac:dyDescent="0.25">
      <c r="A2535" s="329"/>
      <c r="B2535" s="27" t="s">
        <v>1376</v>
      </c>
      <c r="C2535" s="330"/>
      <c r="D2535" s="330"/>
      <c r="E2535" s="322"/>
      <c r="F2535" s="322"/>
      <c r="G2535" s="322"/>
      <c r="H2535" s="322"/>
      <c r="I2535" s="345"/>
      <c r="J2535" s="345"/>
    </row>
    <row r="2536" spans="1:10" ht="15.75" thickBot="1" x14ac:dyDescent="0.3">
      <c r="A2536" s="295"/>
      <c r="B2536" s="24" t="s">
        <v>1390</v>
      </c>
      <c r="C2536" s="299"/>
      <c r="D2536" s="299"/>
      <c r="E2536" s="284"/>
      <c r="F2536" s="284"/>
      <c r="G2536" s="284"/>
      <c r="H2536" s="284"/>
      <c r="I2536" s="346"/>
      <c r="J2536" s="346"/>
    </row>
    <row r="2537" spans="1:10" x14ac:dyDescent="0.25">
      <c r="A2537" s="294" t="s">
        <v>1391</v>
      </c>
      <c r="B2537" s="5" t="s">
        <v>1392</v>
      </c>
      <c r="C2537" s="298" t="s">
        <v>14</v>
      </c>
      <c r="D2537" s="298">
        <v>2</v>
      </c>
      <c r="E2537" s="283"/>
      <c r="F2537" s="283"/>
      <c r="G2537" s="283">
        <f>D2537*E2537</f>
        <v>0</v>
      </c>
      <c r="H2537" s="283">
        <f>D2537*F2537</f>
        <v>0</v>
      </c>
      <c r="I2537" s="344"/>
      <c r="J2537" s="344"/>
    </row>
    <row r="2538" spans="1:10" ht="30" x14ac:dyDescent="0.25">
      <c r="A2538" s="329"/>
      <c r="B2538" s="5" t="s">
        <v>1393</v>
      </c>
      <c r="C2538" s="330"/>
      <c r="D2538" s="330"/>
      <c r="E2538" s="322"/>
      <c r="F2538" s="322"/>
      <c r="G2538" s="322"/>
      <c r="H2538" s="322"/>
      <c r="I2538" s="345"/>
      <c r="J2538" s="345"/>
    </row>
    <row r="2539" spans="1:10" x14ac:dyDescent="0.25">
      <c r="A2539" s="329"/>
      <c r="B2539" s="5" t="s">
        <v>1394</v>
      </c>
      <c r="C2539" s="330"/>
      <c r="D2539" s="330"/>
      <c r="E2539" s="322"/>
      <c r="F2539" s="322"/>
      <c r="G2539" s="322"/>
      <c r="H2539" s="322"/>
      <c r="I2539" s="345"/>
      <c r="J2539" s="345"/>
    </row>
    <row r="2540" spans="1:10" x14ac:dyDescent="0.25">
      <c r="A2540" s="329"/>
      <c r="B2540" s="26" t="s">
        <v>1382</v>
      </c>
      <c r="C2540" s="330"/>
      <c r="D2540" s="330"/>
      <c r="E2540" s="322"/>
      <c r="F2540" s="322"/>
      <c r="G2540" s="322"/>
      <c r="H2540" s="322"/>
      <c r="I2540" s="345"/>
      <c r="J2540" s="345"/>
    </row>
    <row r="2541" spans="1:10" x14ac:dyDescent="0.25">
      <c r="A2541" s="329"/>
      <c r="B2541" s="5" t="s">
        <v>1395</v>
      </c>
      <c r="C2541" s="330"/>
      <c r="D2541" s="330"/>
      <c r="E2541" s="322"/>
      <c r="F2541" s="322"/>
      <c r="G2541" s="322"/>
      <c r="H2541" s="322"/>
      <c r="I2541" s="345"/>
      <c r="J2541" s="345"/>
    </row>
    <row r="2542" spans="1:10" x14ac:dyDescent="0.25">
      <c r="A2542" s="329"/>
      <c r="B2542" s="26" t="s">
        <v>1367</v>
      </c>
      <c r="C2542" s="330"/>
      <c r="D2542" s="330"/>
      <c r="E2542" s="322"/>
      <c r="F2542" s="322"/>
      <c r="G2542" s="322"/>
      <c r="H2542" s="322"/>
      <c r="I2542" s="345"/>
      <c r="J2542" s="345"/>
    </row>
    <row r="2543" spans="1:10" x14ac:dyDescent="0.25">
      <c r="A2543" s="329"/>
      <c r="B2543" s="26" t="s">
        <v>1368</v>
      </c>
      <c r="C2543" s="330"/>
      <c r="D2543" s="330"/>
      <c r="E2543" s="322"/>
      <c r="F2543" s="322"/>
      <c r="G2543" s="322"/>
      <c r="H2543" s="322"/>
      <c r="I2543" s="345"/>
      <c r="J2543" s="345"/>
    </row>
    <row r="2544" spans="1:10" x14ac:dyDescent="0.25">
      <c r="A2544" s="329"/>
      <c r="B2544" s="26" t="s">
        <v>1384</v>
      </c>
      <c r="C2544" s="330"/>
      <c r="D2544" s="330"/>
      <c r="E2544" s="322"/>
      <c r="F2544" s="322"/>
      <c r="G2544" s="322"/>
      <c r="H2544" s="322"/>
      <c r="I2544" s="345"/>
      <c r="J2544" s="345"/>
    </row>
    <row r="2545" spans="1:10" x14ac:dyDescent="0.25">
      <c r="A2545" s="329"/>
      <c r="B2545" s="26" t="s">
        <v>1385</v>
      </c>
      <c r="C2545" s="330"/>
      <c r="D2545" s="330"/>
      <c r="E2545" s="322"/>
      <c r="F2545" s="322"/>
      <c r="G2545" s="322"/>
      <c r="H2545" s="322"/>
      <c r="I2545" s="345"/>
      <c r="J2545" s="345"/>
    </row>
    <row r="2546" spans="1:10" x14ac:dyDescent="0.25">
      <c r="A2546" s="329"/>
      <c r="B2546" s="26" t="s">
        <v>1396</v>
      </c>
      <c r="C2546" s="330"/>
      <c r="D2546" s="330"/>
      <c r="E2546" s="322"/>
      <c r="F2546" s="322"/>
      <c r="G2546" s="322"/>
      <c r="H2546" s="322"/>
      <c r="I2546" s="345"/>
      <c r="J2546" s="345"/>
    </row>
    <row r="2547" spans="1:10" x14ac:dyDescent="0.25">
      <c r="A2547" s="329"/>
      <c r="B2547" s="26" t="s">
        <v>1397</v>
      </c>
      <c r="C2547" s="330"/>
      <c r="D2547" s="330"/>
      <c r="E2547" s="322"/>
      <c r="F2547" s="322"/>
      <c r="G2547" s="322"/>
      <c r="H2547" s="322"/>
      <c r="I2547" s="345"/>
      <c r="J2547" s="345"/>
    </row>
    <row r="2548" spans="1:10" x14ac:dyDescent="0.25">
      <c r="A2548" s="329"/>
      <c r="B2548" s="26" t="s">
        <v>1398</v>
      </c>
      <c r="C2548" s="330"/>
      <c r="D2548" s="330"/>
      <c r="E2548" s="322"/>
      <c r="F2548" s="322"/>
      <c r="G2548" s="322"/>
      <c r="H2548" s="322"/>
      <c r="I2548" s="345"/>
      <c r="J2548" s="345"/>
    </row>
    <row r="2549" spans="1:10" x14ac:dyDescent="0.25">
      <c r="A2549" s="329"/>
      <c r="B2549" s="26" t="s">
        <v>1399</v>
      </c>
      <c r="C2549" s="330"/>
      <c r="D2549" s="330"/>
      <c r="E2549" s="322"/>
      <c r="F2549" s="322"/>
      <c r="G2549" s="322"/>
      <c r="H2549" s="322"/>
      <c r="I2549" s="345"/>
      <c r="J2549" s="345"/>
    </row>
    <row r="2550" spans="1:10" x14ac:dyDescent="0.25">
      <c r="A2550" s="329"/>
      <c r="B2550" s="26" t="s">
        <v>1400</v>
      </c>
      <c r="C2550" s="330"/>
      <c r="D2550" s="330"/>
      <c r="E2550" s="322"/>
      <c r="F2550" s="322"/>
      <c r="G2550" s="322"/>
      <c r="H2550" s="322"/>
      <c r="I2550" s="345"/>
      <c r="J2550" s="345"/>
    </row>
    <row r="2551" spans="1:10" x14ac:dyDescent="0.25">
      <c r="A2551" s="329"/>
      <c r="B2551" s="26" t="s">
        <v>1401</v>
      </c>
      <c r="C2551" s="330"/>
      <c r="D2551" s="330"/>
      <c r="E2551" s="322"/>
      <c r="F2551" s="322"/>
      <c r="G2551" s="322"/>
      <c r="H2551" s="322"/>
      <c r="I2551" s="345"/>
      <c r="J2551" s="345"/>
    </row>
    <row r="2552" spans="1:10" ht="31.5" x14ac:dyDescent="0.25">
      <c r="A2552" s="329"/>
      <c r="B2552" s="26" t="s">
        <v>1402</v>
      </c>
      <c r="C2552" s="330"/>
      <c r="D2552" s="330"/>
      <c r="E2552" s="322"/>
      <c r="F2552" s="322"/>
      <c r="G2552" s="322"/>
      <c r="H2552" s="322"/>
      <c r="I2552" s="345"/>
      <c r="J2552" s="345"/>
    </row>
    <row r="2553" spans="1:10" x14ac:dyDescent="0.25">
      <c r="A2553" s="329"/>
      <c r="B2553" s="27" t="s">
        <v>429</v>
      </c>
      <c r="C2553" s="330"/>
      <c r="D2553" s="330"/>
      <c r="E2553" s="322"/>
      <c r="F2553" s="322"/>
      <c r="G2553" s="322"/>
      <c r="H2553" s="322"/>
      <c r="I2553" s="345"/>
      <c r="J2553" s="345"/>
    </row>
    <row r="2554" spans="1:10" ht="45" x14ac:dyDescent="0.25">
      <c r="A2554" s="329"/>
      <c r="B2554" s="27" t="s">
        <v>1403</v>
      </c>
      <c r="C2554" s="330"/>
      <c r="D2554" s="330"/>
      <c r="E2554" s="322"/>
      <c r="F2554" s="322"/>
      <c r="G2554" s="322"/>
      <c r="H2554" s="322"/>
      <c r="I2554" s="345"/>
      <c r="J2554" s="345"/>
    </row>
    <row r="2555" spans="1:10" ht="28.5" x14ac:dyDescent="0.25">
      <c r="A2555" s="329"/>
      <c r="B2555" s="27" t="s">
        <v>1376</v>
      </c>
      <c r="C2555" s="330"/>
      <c r="D2555" s="330"/>
      <c r="E2555" s="322"/>
      <c r="F2555" s="322"/>
      <c r="G2555" s="322"/>
      <c r="H2555" s="322"/>
      <c r="I2555" s="345"/>
      <c r="J2555" s="345"/>
    </row>
    <row r="2556" spans="1:10" ht="15.75" thickBot="1" x14ac:dyDescent="0.3">
      <c r="A2556" s="295"/>
      <c r="B2556" s="24" t="s">
        <v>1404</v>
      </c>
      <c r="C2556" s="299"/>
      <c r="D2556" s="299"/>
      <c r="E2556" s="284"/>
      <c r="F2556" s="284"/>
      <c r="G2556" s="284"/>
      <c r="H2556" s="284"/>
      <c r="I2556" s="346"/>
      <c r="J2556" s="346"/>
    </row>
    <row r="2557" spans="1:10" x14ac:dyDescent="0.25">
      <c r="A2557" s="294" t="s">
        <v>1405</v>
      </c>
      <c r="B2557" s="5" t="s">
        <v>1406</v>
      </c>
      <c r="C2557" s="298" t="s">
        <v>14</v>
      </c>
      <c r="D2557" s="298">
        <v>1</v>
      </c>
      <c r="E2557" s="283"/>
      <c r="F2557" s="283"/>
      <c r="G2557" s="283">
        <f>D2557*E2557</f>
        <v>0</v>
      </c>
      <c r="H2557" s="283">
        <f>D2557*F2557</f>
        <v>0</v>
      </c>
      <c r="I2557" s="344"/>
      <c r="J2557" s="344"/>
    </row>
    <row r="2558" spans="1:10" ht="30" x14ac:dyDescent="0.25">
      <c r="A2558" s="329"/>
      <c r="B2558" s="5" t="s">
        <v>1407</v>
      </c>
      <c r="C2558" s="330"/>
      <c r="D2558" s="330"/>
      <c r="E2558" s="322"/>
      <c r="F2558" s="322"/>
      <c r="G2558" s="322"/>
      <c r="H2558" s="322"/>
      <c r="I2558" s="345"/>
      <c r="J2558" s="345"/>
    </row>
    <row r="2559" spans="1:10" x14ac:dyDescent="0.25">
      <c r="A2559" s="329"/>
      <c r="B2559" s="5" t="s">
        <v>1394</v>
      </c>
      <c r="C2559" s="330"/>
      <c r="D2559" s="330"/>
      <c r="E2559" s="322"/>
      <c r="F2559" s="322"/>
      <c r="G2559" s="322"/>
      <c r="H2559" s="322"/>
      <c r="I2559" s="345"/>
      <c r="J2559" s="345"/>
    </row>
    <row r="2560" spans="1:10" x14ac:dyDescent="0.25">
      <c r="A2560" s="329"/>
      <c r="B2560" s="26" t="s">
        <v>1382</v>
      </c>
      <c r="C2560" s="330"/>
      <c r="D2560" s="330"/>
      <c r="E2560" s="322"/>
      <c r="F2560" s="322"/>
      <c r="G2560" s="322"/>
      <c r="H2560" s="322"/>
      <c r="I2560" s="345"/>
      <c r="J2560" s="345"/>
    </row>
    <row r="2561" spans="1:10" x14ac:dyDescent="0.25">
      <c r="A2561" s="329"/>
      <c r="B2561" s="5" t="s">
        <v>1408</v>
      </c>
      <c r="C2561" s="330"/>
      <c r="D2561" s="330"/>
      <c r="E2561" s="322"/>
      <c r="F2561" s="322"/>
      <c r="G2561" s="322"/>
      <c r="H2561" s="322"/>
      <c r="I2561" s="345"/>
      <c r="J2561" s="345"/>
    </row>
    <row r="2562" spans="1:10" x14ac:dyDescent="0.25">
      <c r="A2562" s="329"/>
      <c r="B2562" s="26" t="s">
        <v>1367</v>
      </c>
      <c r="C2562" s="330"/>
      <c r="D2562" s="330"/>
      <c r="E2562" s="322"/>
      <c r="F2562" s="322"/>
      <c r="G2562" s="322"/>
      <c r="H2562" s="322"/>
      <c r="I2562" s="345"/>
      <c r="J2562" s="345"/>
    </row>
    <row r="2563" spans="1:10" x14ac:dyDescent="0.25">
      <c r="A2563" s="329"/>
      <c r="B2563" s="26" t="s">
        <v>1368</v>
      </c>
      <c r="C2563" s="330"/>
      <c r="D2563" s="330"/>
      <c r="E2563" s="322"/>
      <c r="F2563" s="322"/>
      <c r="G2563" s="322"/>
      <c r="H2563" s="322"/>
      <c r="I2563" s="345"/>
      <c r="J2563" s="345"/>
    </row>
    <row r="2564" spans="1:10" x14ac:dyDescent="0.25">
      <c r="A2564" s="329"/>
      <c r="B2564" s="26" t="s">
        <v>1384</v>
      </c>
      <c r="C2564" s="330"/>
      <c r="D2564" s="330"/>
      <c r="E2564" s="322"/>
      <c r="F2564" s="322"/>
      <c r="G2564" s="322"/>
      <c r="H2564" s="322"/>
      <c r="I2564" s="345"/>
      <c r="J2564" s="345"/>
    </row>
    <row r="2565" spans="1:10" x14ac:dyDescent="0.25">
      <c r="A2565" s="329"/>
      <c r="B2565" s="26" t="s">
        <v>1385</v>
      </c>
      <c r="C2565" s="330"/>
      <c r="D2565" s="330"/>
      <c r="E2565" s="322"/>
      <c r="F2565" s="322"/>
      <c r="G2565" s="322"/>
      <c r="H2565" s="322"/>
      <c r="I2565" s="345"/>
      <c r="J2565" s="345"/>
    </row>
    <row r="2566" spans="1:10" x14ac:dyDescent="0.25">
      <c r="A2566" s="329"/>
      <c r="B2566" s="27" t="s">
        <v>461</v>
      </c>
      <c r="C2566" s="330"/>
      <c r="D2566" s="330"/>
      <c r="E2566" s="322"/>
      <c r="F2566" s="322"/>
      <c r="G2566" s="322"/>
      <c r="H2566" s="322"/>
      <c r="I2566" s="345"/>
      <c r="J2566" s="345"/>
    </row>
    <row r="2567" spans="1:10" ht="45" x14ac:dyDescent="0.25">
      <c r="A2567" s="329"/>
      <c r="B2567" s="27" t="s">
        <v>1409</v>
      </c>
      <c r="C2567" s="330"/>
      <c r="D2567" s="330"/>
      <c r="E2567" s="322"/>
      <c r="F2567" s="322"/>
      <c r="G2567" s="322"/>
      <c r="H2567" s="322"/>
      <c r="I2567" s="345"/>
      <c r="J2567" s="345"/>
    </row>
    <row r="2568" spans="1:10" ht="28.5" x14ac:dyDescent="0.25">
      <c r="A2568" s="329"/>
      <c r="B2568" s="27" t="s">
        <v>1376</v>
      </c>
      <c r="C2568" s="330"/>
      <c r="D2568" s="330"/>
      <c r="E2568" s="322"/>
      <c r="F2568" s="322"/>
      <c r="G2568" s="322"/>
      <c r="H2568" s="322"/>
      <c r="I2568" s="345"/>
      <c r="J2568" s="345"/>
    </row>
    <row r="2569" spans="1:10" ht="15.75" thickBot="1" x14ac:dyDescent="0.3">
      <c r="A2569" s="295"/>
      <c r="B2569" s="24" t="s">
        <v>1390</v>
      </c>
      <c r="C2569" s="299"/>
      <c r="D2569" s="299"/>
      <c r="E2569" s="284"/>
      <c r="F2569" s="284"/>
      <c r="G2569" s="284"/>
      <c r="H2569" s="284"/>
      <c r="I2569" s="346"/>
      <c r="J2569" s="346"/>
    </row>
    <row r="2570" spans="1:10" ht="30" x14ac:dyDescent="0.25">
      <c r="A2570" s="294" t="s">
        <v>1410</v>
      </c>
      <c r="B2570" s="5" t="s">
        <v>1411</v>
      </c>
      <c r="C2570" s="298" t="s">
        <v>14</v>
      </c>
      <c r="D2570" s="298">
        <v>2</v>
      </c>
      <c r="E2570" s="283"/>
      <c r="F2570" s="283"/>
      <c r="G2570" s="283">
        <f>D2570*E2570</f>
        <v>0</v>
      </c>
      <c r="H2570" s="283">
        <f>D2570*F2570</f>
        <v>0</v>
      </c>
      <c r="I2570" s="344"/>
      <c r="J2570" s="344"/>
    </row>
    <row r="2571" spans="1:10" ht="30" x14ac:dyDescent="0.25">
      <c r="A2571" s="329"/>
      <c r="B2571" s="5" t="s">
        <v>1412</v>
      </c>
      <c r="C2571" s="330"/>
      <c r="D2571" s="330"/>
      <c r="E2571" s="322"/>
      <c r="F2571" s="322"/>
      <c r="G2571" s="322"/>
      <c r="H2571" s="322"/>
      <c r="I2571" s="345"/>
      <c r="J2571" s="345"/>
    </row>
    <row r="2572" spans="1:10" x14ac:dyDescent="0.25">
      <c r="A2572" s="329"/>
      <c r="B2572" s="27" t="s">
        <v>461</v>
      </c>
      <c r="C2572" s="330"/>
      <c r="D2572" s="330"/>
      <c r="E2572" s="322"/>
      <c r="F2572" s="322"/>
      <c r="G2572" s="322"/>
      <c r="H2572" s="322"/>
      <c r="I2572" s="345"/>
      <c r="J2572" s="345"/>
    </row>
    <row r="2573" spans="1:10" ht="45.75" thickBot="1" x14ac:dyDescent="0.3">
      <c r="A2573" s="295"/>
      <c r="B2573" s="24" t="s">
        <v>1413</v>
      </c>
      <c r="C2573" s="299"/>
      <c r="D2573" s="299"/>
      <c r="E2573" s="284"/>
      <c r="F2573" s="284"/>
      <c r="G2573" s="284"/>
      <c r="H2573" s="284"/>
      <c r="I2573" s="346"/>
      <c r="J2573" s="346"/>
    </row>
    <row r="2574" spans="1:10" x14ac:dyDescent="0.25">
      <c r="A2574" s="294" t="s">
        <v>1414</v>
      </c>
      <c r="B2574" s="5" t="s">
        <v>1415</v>
      </c>
      <c r="C2574" s="298" t="s">
        <v>14</v>
      </c>
      <c r="D2574" s="298">
        <v>1</v>
      </c>
      <c r="E2574" s="283"/>
      <c r="F2574" s="283"/>
      <c r="G2574" s="283">
        <f>D2574*E2574</f>
        <v>0</v>
      </c>
      <c r="H2574" s="283">
        <f>D2574*F2574</f>
        <v>0</v>
      </c>
      <c r="I2574" s="344"/>
      <c r="J2574" s="344"/>
    </row>
    <row r="2575" spans="1:10" x14ac:dyDescent="0.25">
      <c r="A2575" s="329"/>
      <c r="B2575" s="5" t="s">
        <v>1416</v>
      </c>
      <c r="C2575" s="330"/>
      <c r="D2575" s="330"/>
      <c r="E2575" s="322"/>
      <c r="F2575" s="322"/>
      <c r="G2575" s="322"/>
      <c r="H2575" s="322"/>
      <c r="I2575" s="345"/>
      <c r="J2575" s="345"/>
    </row>
    <row r="2576" spans="1:10" x14ac:dyDescent="0.25">
      <c r="A2576" s="329"/>
      <c r="B2576" s="26" t="s">
        <v>1417</v>
      </c>
      <c r="C2576" s="330"/>
      <c r="D2576" s="330"/>
      <c r="E2576" s="322"/>
      <c r="F2576" s="322"/>
      <c r="G2576" s="322"/>
      <c r="H2576" s="322"/>
      <c r="I2576" s="345"/>
      <c r="J2576" s="345"/>
    </row>
    <row r="2577" spans="1:10" x14ac:dyDescent="0.25">
      <c r="A2577" s="329"/>
      <c r="B2577" s="27" t="s">
        <v>461</v>
      </c>
      <c r="C2577" s="330"/>
      <c r="D2577" s="330"/>
      <c r="E2577" s="322"/>
      <c r="F2577" s="322"/>
      <c r="G2577" s="322"/>
      <c r="H2577" s="322"/>
      <c r="I2577" s="345"/>
      <c r="J2577" s="345"/>
    </row>
    <row r="2578" spans="1:10" ht="45.75" thickBot="1" x14ac:dyDescent="0.3">
      <c r="A2578" s="295"/>
      <c r="B2578" s="24" t="s">
        <v>1418</v>
      </c>
      <c r="C2578" s="299"/>
      <c r="D2578" s="299"/>
      <c r="E2578" s="284"/>
      <c r="F2578" s="284"/>
      <c r="G2578" s="284"/>
      <c r="H2578" s="284"/>
      <c r="I2578" s="346"/>
      <c r="J2578" s="346"/>
    </row>
    <row r="2579" spans="1:10" ht="30" x14ac:dyDescent="0.25">
      <c r="A2579" s="294" t="s">
        <v>1419</v>
      </c>
      <c r="B2579" s="5" t="s">
        <v>1420</v>
      </c>
      <c r="C2579" s="298" t="s">
        <v>14</v>
      </c>
      <c r="D2579" s="298">
        <v>2</v>
      </c>
      <c r="E2579" s="283"/>
      <c r="F2579" s="283"/>
      <c r="G2579" s="283">
        <f>D2579*E2579</f>
        <v>0</v>
      </c>
      <c r="H2579" s="283">
        <f>D2579*F2579</f>
        <v>0</v>
      </c>
      <c r="I2579" s="344"/>
      <c r="J2579" s="344"/>
    </row>
    <row r="2580" spans="1:10" ht="30" x14ac:dyDescent="0.25">
      <c r="A2580" s="329"/>
      <c r="B2580" s="5" t="s">
        <v>1421</v>
      </c>
      <c r="C2580" s="330"/>
      <c r="D2580" s="330"/>
      <c r="E2580" s="322"/>
      <c r="F2580" s="322"/>
      <c r="G2580" s="322"/>
      <c r="H2580" s="322"/>
      <c r="I2580" s="345"/>
      <c r="J2580" s="345"/>
    </row>
    <row r="2581" spans="1:10" x14ac:dyDescent="0.25">
      <c r="A2581" s="329"/>
      <c r="B2581" s="26" t="s">
        <v>1422</v>
      </c>
      <c r="C2581" s="330"/>
      <c r="D2581" s="330"/>
      <c r="E2581" s="322"/>
      <c r="F2581" s="322"/>
      <c r="G2581" s="322"/>
      <c r="H2581" s="322"/>
      <c r="I2581" s="345"/>
      <c r="J2581" s="345"/>
    </row>
    <row r="2582" spans="1:10" x14ac:dyDescent="0.25">
      <c r="A2582" s="329"/>
      <c r="B2582" s="26" t="s">
        <v>1423</v>
      </c>
      <c r="C2582" s="330"/>
      <c r="D2582" s="330"/>
      <c r="E2582" s="322"/>
      <c r="F2582" s="322"/>
      <c r="G2582" s="322"/>
      <c r="H2582" s="322"/>
      <c r="I2582" s="345"/>
      <c r="J2582" s="345"/>
    </row>
    <row r="2583" spans="1:10" x14ac:dyDescent="0.25">
      <c r="A2583" s="329"/>
      <c r="B2583" s="27" t="s">
        <v>461</v>
      </c>
      <c r="C2583" s="330"/>
      <c r="D2583" s="330"/>
      <c r="E2583" s="322"/>
      <c r="F2583" s="322"/>
      <c r="G2583" s="322"/>
      <c r="H2583" s="322"/>
      <c r="I2583" s="345"/>
      <c r="J2583" s="345"/>
    </row>
    <row r="2584" spans="1:10" ht="30" x14ac:dyDescent="0.25">
      <c r="A2584" s="329"/>
      <c r="B2584" s="5" t="s">
        <v>1424</v>
      </c>
      <c r="C2584" s="330"/>
      <c r="D2584" s="330"/>
      <c r="E2584" s="322"/>
      <c r="F2584" s="322"/>
      <c r="G2584" s="322"/>
      <c r="H2584" s="322"/>
      <c r="I2584" s="345"/>
      <c r="J2584" s="345"/>
    </row>
    <row r="2585" spans="1:10" x14ac:dyDescent="0.25">
      <c r="A2585" s="329"/>
      <c r="B2585" s="48" t="s">
        <v>1425</v>
      </c>
      <c r="C2585" s="330"/>
      <c r="D2585" s="330"/>
      <c r="E2585" s="322"/>
      <c r="F2585" s="322"/>
      <c r="G2585" s="322"/>
      <c r="H2585" s="322"/>
      <c r="I2585" s="345"/>
      <c r="J2585" s="345"/>
    </row>
    <row r="2586" spans="1:10" x14ac:dyDescent="0.25">
      <c r="A2586" s="329"/>
      <c r="B2586" s="48" t="s">
        <v>1426</v>
      </c>
      <c r="C2586" s="330"/>
      <c r="D2586" s="330"/>
      <c r="E2586" s="322"/>
      <c r="F2586" s="322"/>
      <c r="G2586" s="322"/>
      <c r="H2586" s="322"/>
      <c r="I2586" s="345"/>
      <c r="J2586" s="345"/>
    </row>
    <row r="2587" spans="1:10" ht="30" x14ac:dyDescent="0.25">
      <c r="A2587" s="329"/>
      <c r="B2587" s="48" t="s">
        <v>1427</v>
      </c>
      <c r="C2587" s="330"/>
      <c r="D2587" s="330"/>
      <c r="E2587" s="322"/>
      <c r="F2587" s="322"/>
      <c r="G2587" s="322"/>
      <c r="H2587" s="322"/>
      <c r="I2587" s="345"/>
      <c r="J2587" s="345"/>
    </row>
    <row r="2588" spans="1:10" x14ac:dyDescent="0.25">
      <c r="A2588" s="329"/>
      <c r="B2588" s="48" t="s">
        <v>1428</v>
      </c>
      <c r="C2588" s="330"/>
      <c r="D2588" s="330"/>
      <c r="E2588" s="322"/>
      <c r="F2588" s="322"/>
      <c r="G2588" s="322"/>
      <c r="H2588" s="322"/>
      <c r="I2588" s="345"/>
      <c r="J2588" s="345"/>
    </row>
    <row r="2589" spans="1:10" ht="30" x14ac:dyDescent="0.25">
      <c r="A2589" s="329"/>
      <c r="B2589" s="48" t="s">
        <v>1429</v>
      </c>
      <c r="C2589" s="330"/>
      <c r="D2589" s="330"/>
      <c r="E2589" s="322"/>
      <c r="F2589" s="322"/>
      <c r="G2589" s="322"/>
      <c r="H2589" s="322"/>
      <c r="I2589" s="345"/>
      <c r="J2589" s="345"/>
    </row>
    <row r="2590" spans="1:10" ht="45" x14ac:dyDescent="0.25">
      <c r="A2590" s="329"/>
      <c r="B2590" s="48" t="s">
        <v>1430</v>
      </c>
      <c r="C2590" s="330"/>
      <c r="D2590" s="330"/>
      <c r="E2590" s="322"/>
      <c r="F2590" s="322"/>
      <c r="G2590" s="322"/>
      <c r="H2590" s="322"/>
      <c r="I2590" s="345"/>
      <c r="J2590" s="345"/>
    </row>
    <row r="2591" spans="1:10" ht="30" x14ac:dyDescent="0.25">
      <c r="A2591" s="329"/>
      <c r="B2591" s="48" t="s">
        <v>1431</v>
      </c>
      <c r="C2591" s="330"/>
      <c r="D2591" s="330"/>
      <c r="E2591" s="322"/>
      <c r="F2591" s="322"/>
      <c r="G2591" s="322"/>
      <c r="H2591" s="322"/>
      <c r="I2591" s="345"/>
      <c r="J2591" s="345"/>
    </row>
    <row r="2592" spans="1:10" x14ac:dyDescent="0.25">
      <c r="A2592" s="329"/>
      <c r="B2592" s="48" t="s">
        <v>1432</v>
      </c>
      <c r="C2592" s="330"/>
      <c r="D2592" s="330"/>
      <c r="E2592" s="322"/>
      <c r="F2592" s="322"/>
      <c r="G2592" s="322"/>
      <c r="H2592" s="322"/>
      <c r="I2592" s="345"/>
      <c r="J2592" s="345"/>
    </row>
    <row r="2593" spans="1:10" ht="76.5" thickBot="1" x14ac:dyDescent="0.3">
      <c r="A2593" s="295"/>
      <c r="B2593" s="24" t="s">
        <v>1433</v>
      </c>
      <c r="C2593" s="299"/>
      <c r="D2593" s="299"/>
      <c r="E2593" s="284"/>
      <c r="F2593" s="284"/>
      <c r="G2593" s="284"/>
      <c r="H2593" s="284"/>
      <c r="I2593" s="346"/>
      <c r="J2593" s="346"/>
    </row>
    <row r="2594" spans="1:10" ht="16.5" thickBot="1" x14ac:dyDescent="0.3">
      <c r="A2594" s="309" t="s">
        <v>1434</v>
      </c>
      <c r="B2594" s="310"/>
      <c r="C2594" s="310"/>
      <c r="D2594" s="310"/>
      <c r="E2594" s="311"/>
      <c r="F2594" s="288">
        <f>SUM(G2502:G2593)</f>
        <v>0</v>
      </c>
      <c r="G2594" s="289"/>
      <c r="H2594" s="290"/>
      <c r="I2594" s="6"/>
      <c r="J2594" s="6"/>
    </row>
    <row r="2595" spans="1:10" ht="16.5" thickBot="1" x14ac:dyDescent="0.3">
      <c r="A2595" s="309" t="s">
        <v>1435</v>
      </c>
      <c r="B2595" s="310"/>
      <c r="C2595" s="310"/>
      <c r="D2595" s="310"/>
      <c r="E2595" s="311"/>
      <c r="F2595" s="288">
        <f>F2596-F2594</f>
        <v>0</v>
      </c>
      <c r="G2595" s="289"/>
      <c r="H2595" s="290"/>
      <c r="I2595" s="6"/>
      <c r="J2595" s="6"/>
    </row>
    <row r="2596" spans="1:10" ht="15.75" customHeight="1" thickBot="1" x14ac:dyDescent="0.3">
      <c r="A2596" s="393" t="s">
        <v>1436</v>
      </c>
      <c r="B2596" s="394"/>
      <c r="C2596" s="394"/>
      <c r="D2596" s="394"/>
      <c r="E2596" s="481"/>
      <c r="F2596" s="288">
        <f>SUM(H2502:H2593)</f>
        <v>0</v>
      </c>
      <c r="G2596" s="289"/>
      <c r="H2596" s="290"/>
      <c r="I2596" s="159"/>
      <c r="J2596" s="160"/>
    </row>
    <row r="2597" spans="1:10" ht="18" x14ac:dyDescent="0.25">
      <c r="A2597" s="45"/>
      <c r="B2597"/>
    </row>
    <row r="2598" spans="1:10" x14ac:dyDescent="0.25">
      <c r="B2598"/>
    </row>
    <row r="2599" spans="1:10" ht="18" x14ac:dyDescent="0.25">
      <c r="A2599" s="47" t="s">
        <v>1437</v>
      </c>
      <c r="B2599"/>
    </row>
    <row r="2600" spans="1:10" x14ac:dyDescent="0.25">
      <c r="A2600" s="21"/>
      <c r="B2600"/>
    </row>
    <row r="2601" spans="1:10" x14ac:dyDescent="0.25">
      <c r="A2601" s="22" t="s">
        <v>1438</v>
      </c>
      <c r="B2601"/>
    </row>
    <row r="2602" spans="1:10" ht="15.75" thickBot="1" x14ac:dyDescent="0.3">
      <c r="A2602" s="21"/>
      <c r="B2602"/>
    </row>
    <row r="2603" spans="1:10" ht="15.75" thickBot="1" x14ac:dyDescent="0.3">
      <c r="A2603" s="308"/>
      <c r="B2603" s="308"/>
      <c r="C2603" s="234"/>
      <c r="D2603" s="30"/>
      <c r="E2603" s="285" t="s">
        <v>0</v>
      </c>
      <c r="F2603" s="286"/>
      <c r="G2603" s="286"/>
      <c r="H2603" s="286"/>
      <c r="I2603" s="286"/>
      <c r="J2603" s="287"/>
    </row>
    <row r="2604" spans="1:10" ht="36" x14ac:dyDescent="0.25">
      <c r="A2604" s="294" t="s">
        <v>1</v>
      </c>
      <c r="B2604" s="300" t="s">
        <v>1439</v>
      </c>
      <c r="C2604" s="300" t="s">
        <v>3</v>
      </c>
      <c r="D2604" s="300" t="s">
        <v>4480</v>
      </c>
      <c r="E2604" s="2" t="s">
        <v>4</v>
      </c>
      <c r="F2604" s="2" t="s">
        <v>4</v>
      </c>
      <c r="G2604" s="300" t="s">
        <v>4483</v>
      </c>
      <c r="H2604" s="300" t="s">
        <v>4484</v>
      </c>
      <c r="I2604" s="3" t="s">
        <v>5</v>
      </c>
      <c r="J2604" s="3" t="s">
        <v>7</v>
      </c>
    </row>
    <row r="2605" spans="1:10" ht="60.75" thickBot="1" x14ac:dyDescent="0.3">
      <c r="A2605" s="295"/>
      <c r="B2605" s="301"/>
      <c r="C2605" s="301"/>
      <c r="D2605" s="301"/>
      <c r="E2605" s="30" t="s">
        <v>4482</v>
      </c>
      <c r="F2605" s="30" t="s">
        <v>4481</v>
      </c>
      <c r="G2605" s="301"/>
      <c r="H2605" s="301"/>
      <c r="I2605" s="4" t="s">
        <v>6</v>
      </c>
      <c r="J2605" s="4" t="s">
        <v>6</v>
      </c>
    </row>
    <row r="2606" spans="1:10" ht="44.25" x14ac:dyDescent="0.25">
      <c r="A2606" s="294" t="s">
        <v>1440</v>
      </c>
      <c r="B2606" s="5" t="s">
        <v>1441</v>
      </c>
      <c r="C2606" s="432" t="s">
        <v>2781</v>
      </c>
      <c r="D2606" s="298">
        <v>560</v>
      </c>
      <c r="E2606" s="283"/>
      <c r="F2606" s="283"/>
      <c r="G2606" s="283">
        <f>D2606*E2606</f>
        <v>0</v>
      </c>
      <c r="H2606" s="283">
        <f>D2606*F2606</f>
        <v>0</v>
      </c>
      <c r="I2606" s="334"/>
      <c r="J2606" s="334"/>
    </row>
    <row r="2607" spans="1:10" ht="15.75" thickBot="1" x14ac:dyDescent="0.3">
      <c r="A2607" s="295"/>
      <c r="B2607" s="24" t="s">
        <v>508</v>
      </c>
      <c r="C2607" s="433"/>
      <c r="D2607" s="299"/>
      <c r="E2607" s="284"/>
      <c r="F2607" s="284"/>
      <c r="G2607" s="284"/>
      <c r="H2607" s="284"/>
      <c r="I2607" s="336"/>
      <c r="J2607" s="336"/>
    </row>
    <row r="2608" spans="1:10" ht="44.25" x14ac:dyDescent="0.25">
      <c r="A2608" s="294" t="s">
        <v>1442</v>
      </c>
      <c r="B2608" s="5" t="s">
        <v>1443</v>
      </c>
      <c r="C2608" s="432" t="s">
        <v>2781</v>
      </c>
      <c r="D2608" s="298">
        <v>620</v>
      </c>
      <c r="E2608" s="283"/>
      <c r="F2608" s="283"/>
      <c r="G2608" s="283">
        <f>D2608*E2608</f>
        <v>0</v>
      </c>
      <c r="H2608" s="283">
        <f>D2608*F2608</f>
        <v>0</v>
      </c>
      <c r="I2608" s="334"/>
      <c r="J2608" s="334"/>
    </row>
    <row r="2609" spans="1:10" ht="15.75" thickBot="1" x14ac:dyDescent="0.3">
      <c r="A2609" s="295"/>
      <c r="B2609" s="24" t="s">
        <v>508</v>
      </c>
      <c r="C2609" s="433"/>
      <c r="D2609" s="299"/>
      <c r="E2609" s="284"/>
      <c r="F2609" s="284"/>
      <c r="G2609" s="284"/>
      <c r="H2609" s="284"/>
      <c r="I2609" s="336"/>
      <c r="J2609" s="336"/>
    </row>
    <row r="2610" spans="1:10" ht="44.25" x14ac:dyDescent="0.25">
      <c r="A2610" s="294" t="s">
        <v>1444</v>
      </c>
      <c r="B2610" s="5" t="s">
        <v>1445</v>
      </c>
      <c r="C2610" s="432" t="s">
        <v>2781</v>
      </c>
      <c r="D2610" s="298">
        <v>550</v>
      </c>
      <c r="E2610" s="283"/>
      <c r="F2610" s="283"/>
      <c r="G2610" s="283">
        <f>D2610*E2610</f>
        <v>0</v>
      </c>
      <c r="H2610" s="283">
        <f>D2610*F2610</f>
        <v>0</v>
      </c>
      <c r="I2610" s="334"/>
      <c r="J2610" s="334"/>
    </row>
    <row r="2611" spans="1:10" ht="15.75" thickBot="1" x14ac:dyDescent="0.3">
      <c r="A2611" s="295"/>
      <c r="B2611" s="24" t="s">
        <v>508</v>
      </c>
      <c r="C2611" s="433"/>
      <c r="D2611" s="299"/>
      <c r="E2611" s="284"/>
      <c r="F2611" s="284"/>
      <c r="G2611" s="284"/>
      <c r="H2611" s="284"/>
      <c r="I2611" s="336"/>
      <c r="J2611" s="336"/>
    </row>
    <row r="2612" spans="1:10" ht="30" x14ac:dyDescent="0.25">
      <c r="A2612" s="294" t="s">
        <v>1446</v>
      </c>
      <c r="B2612" s="5" t="s">
        <v>1447</v>
      </c>
      <c r="C2612" s="298" t="s">
        <v>14</v>
      </c>
      <c r="D2612" s="298">
        <v>12</v>
      </c>
      <c r="E2612" s="283"/>
      <c r="F2612" s="283"/>
      <c r="G2612" s="283">
        <f>D2612*E2612</f>
        <v>0</v>
      </c>
      <c r="H2612" s="283">
        <f>D2612*F2612</f>
        <v>0</v>
      </c>
      <c r="I2612" s="334"/>
      <c r="J2612" s="334"/>
    </row>
    <row r="2613" spans="1:10" x14ac:dyDescent="0.25">
      <c r="A2613" s="329"/>
      <c r="B2613" s="5" t="s">
        <v>1448</v>
      </c>
      <c r="C2613" s="330"/>
      <c r="D2613" s="330"/>
      <c r="E2613" s="322"/>
      <c r="F2613" s="322"/>
      <c r="G2613" s="322"/>
      <c r="H2613" s="322"/>
      <c r="I2613" s="335"/>
      <c r="J2613" s="335"/>
    </row>
    <row r="2614" spans="1:10" x14ac:dyDescent="0.25">
      <c r="A2614" s="329"/>
      <c r="B2614" s="5" t="s">
        <v>810</v>
      </c>
      <c r="C2614" s="330"/>
      <c r="D2614" s="330"/>
      <c r="E2614" s="322"/>
      <c r="F2614" s="322"/>
      <c r="G2614" s="322"/>
      <c r="H2614" s="322"/>
      <c r="I2614" s="335"/>
      <c r="J2614" s="335"/>
    </row>
    <row r="2615" spans="1:10" ht="15.75" thickBot="1" x14ac:dyDescent="0.3">
      <c r="A2615" s="295"/>
      <c r="B2615" s="24" t="s">
        <v>508</v>
      </c>
      <c r="C2615" s="299"/>
      <c r="D2615" s="299"/>
      <c r="E2615" s="284"/>
      <c r="F2615" s="284"/>
      <c r="G2615" s="284"/>
      <c r="H2615" s="284"/>
      <c r="I2615" s="336"/>
      <c r="J2615" s="336"/>
    </row>
    <row r="2616" spans="1:10" ht="30" x14ac:dyDescent="0.25">
      <c r="A2616" s="294" t="s">
        <v>1449</v>
      </c>
      <c r="B2616" s="5" t="s">
        <v>1450</v>
      </c>
      <c r="C2616" s="298" t="s">
        <v>14</v>
      </c>
      <c r="D2616" s="298">
        <v>3</v>
      </c>
      <c r="E2616" s="283"/>
      <c r="F2616" s="283"/>
      <c r="G2616" s="283">
        <f>D2616*E2616</f>
        <v>0</v>
      </c>
      <c r="H2616" s="283">
        <f>D2616*F2616</f>
        <v>0</v>
      </c>
      <c r="I2616" s="334"/>
      <c r="J2616" s="334"/>
    </row>
    <row r="2617" spans="1:10" ht="15.75" thickBot="1" x14ac:dyDescent="0.3">
      <c r="A2617" s="295"/>
      <c r="B2617" s="24" t="s">
        <v>508</v>
      </c>
      <c r="C2617" s="299"/>
      <c r="D2617" s="299"/>
      <c r="E2617" s="284"/>
      <c r="F2617" s="284"/>
      <c r="G2617" s="284"/>
      <c r="H2617" s="284"/>
      <c r="I2617" s="336"/>
      <c r="J2617" s="336"/>
    </row>
    <row r="2618" spans="1:10" ht="30" x14ac:dyDescent="0.25">
      <c r="A2618" s="294" t="s">
        <v>1451</v>
      </c>
      <c r="B2618" s="5" t="s">
        <v>1452</v>
      </c>
      <c r="C2618" s="298" t="s">
        <v>14</v>
      </c>
      <c r="D2618" s="298">
        <v>9</v>
      </c>
      <c r="E2618" s="283"/>
      <c r="F2618" s="283"/>
      <c r="G2618" s="283">
        <f>D2618*E2618</f>
        <v>0</v>
      </c>
      <c r="H2618" s="283">
        <f>D2618*F2618</f>
        <v>0</v>
      </c>
      <c r="I2618" s="334"/>
      <c r="J2618" s="334"/>
    </row>
    <row r="2619" spans="1:10" x14ac:dyDescent="0.25">
      <c r="A2619" s="329"/>
      <c r="B2619" s="5" t="s">
        <v>1453</v>
      </c>
      <c r="C2619" s="330"/>
      <c r="D2619" s="330"/>
      <c r="E2619" s="322"/>
      <c r="F2619" s="322"/>
      <c r="G2619" s="322"/>
      <c r="H2619" s="322"/>
      <c r="I2619" s="335"/>
      <c r="J2619" s="335"/>
    </row>
    <row r="2620" spans="1:10" x14ac:dyDescent="0.25">
      <c r="A2620" s="329"/>
      <c r="B2620" s="5" t="s">
        <v>1454</v>
      </c>
      <c r="C2620" s="330"/>
      <c r="D2620" s="330"/>
      <c r="E2620" s="322"/>
      <c r="F2620" s="322"/>
      <c r="G2620" s="322"/>
      <c r="H2620" s="322"/>
      <c r="I2620" s="335"/>
      <c r="J2620" s="335"/>
    </row>
    <row r="2621" spans="1:10" x14ac:dyDescent="0.25">
      <c r="A2621" s="329"/>
      <c r="B2621" s="5" t="s">
        <v>1455</v>
      </c>
      <c r="C2621" s="330"/>
      <c r="D2621" s="330"/>
      <c r="E2621" s="322"/>
      <c r="F2621" s="322"/>
      <c r="G2621" s="322"/>
      <c r="H2621" s="322"/>
      <c r="I2621" s="335"/>
      <c r="J2621" s="335"/>
    </row>
    <row r="2622" spans="1:10" ht="15.75" thickBot="1" x14ac:dyDescent="0.3">
      <c r="A2622" s="295"/>
      <c r="B2622" s="24" t="s">
        <v>1456</v>
      </c>
      <c r="C2622" s="299"/>
      <c r="D2622" s="299"/>
      <c r="E2622" s="284"/>
      <c r="F2622" s="284"/>
      <c r="G2622" s="284"/>
      <c r="H2622" s="284"/>
      <c r="I2622" s="336"/>
      <c r="J2622" s="336"/>
    </row>
    <row r="2623" spans="1:10" x14ac:dyDescent="0.25">
      <c r="A2623" s="294" t="s">
        <v>1457</v>
      </c>
      <c r="B2623" s="5" t="s">
        <v>1458</v>
      </c>
      <c r="C2623" s="298" t="s">
        <v>14</v>
      </c>
      <c r="D2623" s="298">
        <v>3</v>
      </c>
      <c r="E2623" s="331"/>
      <c r="F2623" s="331"/>
      <c r="G2623" s="331">
        <f>D2623*E2623</f>
        <v>0</v>
      </c>
      <c r="H2623" s="331">
        <f>D2623*F2623</f>
        <v>0</v>
      </c>
      <c r="I2623" s="334"/>
      <c r="J2623" s="334"/>
    </row>
    <row r="2624" spans="1:10" x14ac:dyDescent="0.25">
      <c r="A2624" s="329"/>
      <c r="B2624" s="5" t="s">
        <v>1459</v>
      </c>
      <c r="C2624" s="330"/>
      <c r="D2624" s="330"/>
      <c r="E2624" s="332"/>
      <c r="F2624" s="332"/>
      <c r="G2624" s="332"/>
      <c r="H2624" s="332"/>
      <c r="I2624" s="335"/>
      <c r="J2624" s="335"/>
    </row>
    <row r="2625" spans="1:10" ht="15.75" thickBot="1" x14ac:dyDescent="0.3">
      <c r="A2625" s="295"/>
      <c r="B2625" s="24" t="s">
        <v>508</v>
      </c>
      <c r="C2625" s="299"/>
      <c r="D2625" s="299"/>
      <c r="E2625" s="333"/>
      <c r="F2625" s="333"/>
      <c r="G2625" s="333"/>
      <c r="H2625" s="333"/>
      <c r="I2625" s="336"/>
      <c r="J2625" s="336"/>
    </row>
    <row r="2626" spans="1:10" ht="47.25" x14ac:dyDescent="0.25">
      <c r="A2626" s="294" t="s">
        <v>1460</v>
      </c>
      <c r="B2626" s="5" t="s">
        <v>4618</v>
      </c>
      <c r="C2626" s="298" t="s">
        <v>9</v>
      </c>
      <c r="D2626" s="298">
        <v>3</v>
      </c>
      <c r="E2626" s="331"/>
      <c r="F2626" s="331"/>
      <c r="G2626" s="331">
        <f>D2626*E2626</f>
        <v>0</v>
      </c>
      <c r="H2626" s="331">
        <f>D2626*F2626</f>
        <v>0</v>
      </c>
      <c r="I2626" s="334"/>
      <c r="J2626" s="334"/>
    </row>
    <row r="2627" spans="1:10" ht="15.75" thickBot="1" x14ac:dyDescent="0.3">
      <c r="A2627" s="295"/>
      <c r="B2627" s="24" t="s">
        <v>508</v>
      </c>
      <c r="C2627" s="299"/>
      <c r="D2627" s="299"/>
      <c r="E2627" s="333"/>
      <c r="F2627" s="333"/>
      <c r="G2627" s="333"/>
      <c r="H2627" s="333"/>
      <c r="I2627" s="336"/>
      <c r="J2627" s="336"/>
    </row>
    <row r="2628" spans="1:10" ht="30" x14ac:dyDescent="0.25">
      <c r="A2628" s="294" t="s">
        <v>1461</v>
      </c>
      <c r="B2628" s="5" t="s">
        <v>1462</v>
      </c>
      <c r="C2628" s="298" t="s">
        <v>14</v>
      </c>
      <c r="D2628" s="298">
        <v>12</v>
      </c>
      <c r="E2628" s="331"/>
      <c r="F2628" s="331"/>
      <c r="G2628" s="331">
        <f>D2628*E2628</f>
        <v>0</v>
      </c>
      <c r="H2628" s="331">
        <f>D2628*F2628</f>
        <v>0</v>
      </c>
      <c r="I2628" s="334"/>
      <c r="J2628" s="334"/>
    </row>
    <row r="2629" spans="1:10" x14ac:dyDescent="0.25">
      <c r="A2629" s="329"/>
      <c r="B2629" s="5" t="s">
        <v>1463</v>
      </c>
      <c r="C2629" s="330"/>
      <c r="D2629" s="330"/>
      <c r="E2629" s="332"/>
      <c r="F2629" s="332"/>
      <c r="G2629" s="332"/>
      <c r="H2629" s="332"/>
      <c r="I2629" s="335"/>
      <c r="J2629" s="335"/>
    </row>
    <row r="2630" spans="1:10" x14ac:dyDescent="0.25">
      <c r="A2630" s="329"/>
      <c r="B2630" s="5" t="s">
        <v>810</v>
      </c>
      <c r="C2630" s="330"/>
      <c r="D2630" s="330"/>
      <c r="E2630" s="332"/>
      <c r="F2630" s="332"/>
      <c r="G2630" s="332"/>
      <c r="H2630" s="332"/>
      <c r="I2630" s="335"/>
      <c r="J2630" s="335"/>
    </row>
    <row r="2631" spans="1:10" ht="15.75" thickBot="1" x14ac:dyDescent="0.3">
      <c r="A2631" s="295"/>
      <c r="B2631" s="24" t="s">
        <v>508</v>
      </c>
      <c r="C2631" s="299"/>
      <c r="D2631" s="299"/>
      <c r="E2631" s="333"/>
      <c r="F2631" s="333"/>
      <c r="G2631" s="333"/>
      <c r="H2631" s="333"/>
      <c r="I2631" s="336"/>
      <c r="J2631" s="336"/>
    </row>
    <row r="2632" spans="1:10" ht="45" x14ac:dyDescent="0.25">
      <c r="A2632" s="294" t="s">
        <v>1464</v>
      </c>
      <c r="B2632" s="5" t="s">
        <v>1465</v>
      </c>
      <c r="C2632" s="432" t="s">
        <v>2781</v>
      </c>
      <c r="D2632" s="298">
        <v>450</v>
      </c>
      <c r="E2632" s="331"/>
      <c r="F2632" s="331"/>
      <c r="G2632" s="331">
        <f>D2632*E2632</f>
        <v>0</v>
      </c>
      <c r="H2632" s="331">
        <f>D2632*F2632</f>
        <v>0</v>
      </c>
      <c r="I2632" s="334"/>
      <c r="J2632" s="334"/>
    </row>
    <row r="2633" spans="1:10" ht="15.75" thickBot="1" x14ac:dyDescent="0.3">
      <c r="A2633" s="295"/>
      <c r="B2633" s="24" t="s">
        <v>1466</v>
      </c>
      <c r="C2633" s="433"/>
      <c r="D2633" s="299"/>
      <c r="E2633" s="333"/>
      <c r="F2633" s="333"/>
      <c r="G2633" s="333"/>
      <c r="H2633" s="333"/>
      <c r="I2633" s="336"/>
      <c r="J2633" s="336"/>
    </row>
    <row r="2634" spans="1:10" ht="45" x14ac:dyDescent="0.25">
      <c r="A2634" s="294" t="s">
        <v>1467</v>
      </c>
      <c r="B2634" s="5" t="s">
        <v>1468</v>
      </c>
      <c r="C2634" s="432" t="s">
        <v>2781</v>
      </c>
      <c r="D2634" s="298">
        <v>650</v>
      </c>
      <c r="E2634" s="331"/>
      <c r="F2634" s="331"/>
      <c r="G2634" s="331">
        <f>D2634*E2634</f>
        <v>0</v>
      </c>
      <c r="H2634" s="331">
        <f>D2634*F2634</f>
        <v>0</v>
      </c>
      <c r="I2634" s="334"/>
      <c r="J2634" s="334"/>
    </row>
    <row r="2635" spans="1:10" ht="15.75" thickBot="1" x14ac:dyDescent="0.3">
      <c r="A2635" s="295"/>
      <c r="B2635" s="24" t="s">
        <v>1466</v>
      </c>
      <c r="C2635" s="433"/>
      <c r="D2635" s="299"/>
      <c r="E2635" s="333"/>
      <c r="F2635" s="333"/>
      <c r="G2635" s="333"/>
      <c r="H2635" s="333"/>
      <c r="I2635" s="336"/>
      <c r="J2635" s="336"/>
    </row>
    <row r="2636" spans="1:10" ht="18" thickBot="1" x14ac:dyDescent="0.3">
      <c r="A2636" s="235" t="s">
        <v>1469</v>
      </c>
      <c r="B2636" s="9" t="s">
        <v>1470</v>
      </c>
      <c r="C2636" s="240" t="s">
        <v>2781</v>
      </c>
      <c r="D2636" s="230">
        <v>100</v>
      </c>
      <c r="E2636" s="166"/>
      <c r="F2636" s="166"/>
      <c r="G2636" s="166">
        <f t="shared" ref="G2636:G2642" si="61">D2636*E2636</f>
        <v>0</v>
      </c>
      <c r="H2636" s="166">
        <f t="shared" ref="H2636:H2642" si="62">D2636*F2636</f>
        <v>0</v>
      </c>
      <c r="I2636" s="49"/>
      <c r="J2636" s="11"/>
    </row>
    <row r="2637" spans="1:10" ht="30.75" thickBot="1" x14ac:dyDescent="0.3">
      <c r="A2637" s="235" t="s">
        <v>1471</v>
      </c>
      <c r="B2637" s="9" t="s">
        <v>1472</v>
      </c>
      <c r="C2637" s="230" t="s">
        <v>404</v>
      </c>
      <c r="D2637" s="239">
        <v>12</v>
      </c>
      <c r="E2637" s="166"/>
      <c r="F2637" s="166"/>
      <c r="G2637" s="166">
        <f t="shared" si="61"/>
        <v>0</v>
      </c>
      <c r="H2637" s="166">
        <f t="shared" si="62"/>
        <v>0</v>
      </c>
      <c r="I2637" s="50"/>
      <c r="J2637" s="50"/>
    </row>
    <row r="2638" spans="1:10" ht="60.75" thickBot="1" x14ac:dyDescent="0.3">
      <c r="A2638" s="235" t="s">
        <v>1473</v>
      </c>
      <c r="B2638" s="11" t="s">
        <v>1474</v>
      </c>
      <c r="C2638" s="248" t="s">
        <v>2781</v>
      </c>
      <c r="D2638" s="230">
        <v>95</v>
      </c>
      <c r="E2638" s="166"/>
      <c r="F2638" s="166"/>
      <c r="G2638" s="166">
        <f t="shared" si="61"/>
        <v>0</v>
      </c>
      <c r="H2638" s="166">
        <f t="shared" si="62"/>
        <v>0</v>
      </c>
      <c r="I2638" s="50"/>
      <c r="J2638" s="50"/>
    </row>
    <row r="2639" spans="1:10" ht="60.75" thickBot="1" x14ac:dyDescent="0.3">
      <c r="A2639" s="235" t="s">
        <v>1475</v>
      </c>
      <c r="B2639" s="11" t="s">
        <v>1476</v>
      </c>
      <c r="C2639" s="248" t="s">
        <v>2781</v>
      </c>
      <c r="D2639" s="230">
        <v>100</v>
      </c>
      <c r="E2639" s="166"/>
      <c r="F2639" s="166"/>
      <c r="G2639" s="166">
        <f t="shared" si="61"/>
        <v>0</v>
      </c>
      <c r="H2639" s="166">
        <f t="shared" si="62"/>
        <v>0</v>
      </c>
      <c r="I2639" s="50"/>
      <c r="J2639" s="50"/>
    </row>
    <row r="2640" spans="1:10" ht="45.75" thickBot="1" x14ac:dyDescent="0.3">
      <c r="A2640" s="235" t="s">
        <v>1477</v>
      </c>
      <c r="B2640" s="11" t="s">
        <v>1478</v>
      </c>
      <c r="C2640" s="248" t="s">
        <v>2781</v>
      </c>
      <c r="D2640" s="230">
        <v>35</v>
      </c>
      <c r="E2640" s="166"/>
      <c r="F2640" s="166"/>
      <c r="G2640" s="166">
        <f t="shared" si="61"/>
        <v>0</v>
      </c>
      <c r="H2640" s="166">
        <f t="shared" si="62"/>
        <v>0</v>
      </c>
      <c r="I2640" s="50"/>
      <c r="J2640" s="50"/>
    </row>
    <row r="2641" spans="1:10" ht="45.75" thickBot="1" x14ac:dyDescent="0.3">
      <c r="A2641" s="235" t="s">
        <v>1479</v>
      </c>
      <c r="B2641" s="11" t="s">
        <v>1480</v>
      </c>
      <c r="C2641" s="248" t="s">
        <v>2781</v>
      </c>
      <c r="D2641" s="230">
        <v>45</v>
      </c>
      <c r="E2641" s="166"/>
      <c r="F2641" s="166"/>
      <c r="G2641" s="166">
        <f t="shared" si="61"/>
        <v>0</v>
      </c>
      <c r="H2641" s="166">
        <f t="shared" si="62"/>
        <v>0</v>
      </c>
      <c r="I2641" s="50"/>
      <c r="J2641" s="50"/>
    </row>
    <row r="2642" spans="1:10" x14ac:dyDescent="0.25">
      <c r="A2642" s="294" t="s">
        <v>1481</v>
      </c>
      <c r="B2642" s="7" t="s">
        <v>1482</v>
      </c>
      <c r="C2642" s="298" t="s">
        <v>9</v>
      </c>
      <c r="D2642" s="300">
        <v>1</v>
      </c>
      <c r="E2642" s="331"/>
      <c r="F2642" s="331"/>
      <c r="G2642" s="331">
        <f t="shared" si="61"/>
        <v>0</v>
      </c>
      <c r="H2642" s="331">
        <f t="shared" si="62"/>
        <v>0</v>
      </c>
      <c r="I2642" s="478"/>
      <c r="J2642" s="478"/>
    </row>
    <row r="2643" spans="1:10" ht="15.75" thickBot="1" x14ac:dyDescent="0.3">
      <c r="A2643" s="295"/>
      <c r="B2643" s="41" t="s">
        <v>508</v>
      </c>
      <c r="C2643" s="299"/>
      <c r="D2643" s="301"/>
      <c r="E2643" s="333"/>
      <c r="F2643" s="333"/>
      <c r="G2643" s="333"/>
      <c r="H2643" s="333"/>
      <c r="I2643" s="480"/>
      <c r="J2643" s="480"/>
    </row>
    <row r="2644" spans="1:10" ht="44.25" x14ac:dyDescent="0.25">
      <c r="A2644" s="294" t="s">
        <v>1481</v>
      </c>
      <c r="B2644" s="5" t="s">
        <v>1483</v>
      </c>
      <c r="C2644" s="298" t="s">
        <v>9</v>
      </c>
      <c r="D2644" s="298">
        <v>7</v>
      </c>
      <c r="E2644" s="331"/>
      <c r="F2644" s="331"/>
      <c r="G2644" s="331">
        <f>D2644*E2644</f>
        <v>0</v>
      </c>
      <c r="H2644" s="331">
        <f>D2644*F2644</f>
        <v>0</v>
      </c>
      <c r="I2644" s="478"/>
      <c r="J2644" s="478"/>
    </row>
    <row r="2645" spans="1:10" x14ac:dyDescent="0.25">
      <c r="A2645" s="329"/>
      <c r="B2645" s="38" t="s">
        <v>817</v>
      </c>
      <c r="C2645" s="330"/>
      <c r="D2645" s="330"/>
      <c r="E2645" s="332"/>
      <c r="F2645" s="332"/>
      <c r="G2645" s="332"/>
      <c r="H2645" s="332"/>
      <c r="I2645" s="479"/>
      <c r="J2645" s="479"/>
    </row>
    <row r="2646" spans="1:10" x14ac:dyDescent="0.25">
      <c r="A2646" s="329"/>
      <c r="B2646" s="38" t="s">
        <v>818</v>
      </c>
      <c r="C2646" s="330"/>
      <c r="D2646" s="330"/>
      <c r="E2646" s="332"/>
      <c r="F2646" s="332"/>
      <c r="G2646" s="332"/>
      <c r="H2646" s="332"/>
      <c r="I2646" s="479"/>
      <c r="J2646" s="479"/>
    </row>
    <row r="2647" spans="1:10" x14ac:dyDescent="0.25">
      <c r="A2647" s="329"/>
      <c r="B2647" s="38" t="s">
        <v>819</v>
      </c>
      <c r="C2647" s="330"/>
      <c r="D2647" s="330"/>
      <c r="E2647" s="332"/>
      <c r="F2647" s="332"/>
      <c r="G2647" s="332"/>
      <c r="H2647" s="332"/>
      <c r="I2647" s="479"/>
      <c r="J2647" s="479"/>
    </row>
    <row r="2648" spans="1:10" x14ac:dyDescent="0.25">
      <c r="A2648" s="329"/>
      <c r="B2648" s="38" t="s">
        <v>820</v>
      </c>
      <c r="C2648" s="330"/>
      <c r="D2648" s="330"/>
      <c r="E2648" s="332"/>
      <c r="F2648" s="332"/>
      <c r="G2648" s="332"/>
      <c r="H2648" s="332"/>
      <c r="I2648" s="479"/>
      <c r="J2648" s="479"/>
    </row>
    <row r="2649" spans="1:10" x14ac:dyDescent="0.25">
      <c r="A2649" s="329"/>
      <c r="B2649" s="38" t="s">
        <v>821</v>
      </c>
      <c r="C2649" s="330"/>
      <c r="D2649" s="330"/>
      <c r="E2649" s="332"/>
      <c r="F2649" s="332"/>
      <c r="G2649" s="332"/>
      <c r="H2649" s="332"/>
      <c r="I2649" s="479"/>
      <c r="J2649" s="479"/>
    </row>
    <row r="2650" spans="1:10" x14ac:dyDescent="0.25">
      <c r="A2650" s="329"/>
      <c r="B2650" s="38" t="s">
        <v>822</v>
      </c>
      <c r="C2650" s="330"/>
      <c r="D2650" s="330"/>
      <c r="E2650" s="332"/>
      <c r="F2650" s="332"/>
      <c r="G2650" s="332"/>
      <c r="H2650" s="332"/>
      <c r="I2650" s="479"/>
      <c r="J2650" s="479"/>
    </row>
    <row r="2651" spans="1:10" x14ac:dyDescent="0.25">
      <c r="A2651" s="329"/>
      <c r="B2651" s="38" t="s">
        <v>1484</v>
      </c>
      <c r="C2651" s="330"/>
      <c r="D2651" s="330"/>
      <c r="E2651" s="332"/>
      <c r="F2651" s="332"/>
      <c r="G2651" s="332"/>
      <c r="H2651" s="332"/>
      <c r="I2651" s="479"/>
      <c r="J2651" s="479"/>
    </row>
    <row r="2652" spans="1:10" ht="15.75" thickBot="1" x14ac:dyDescent="0.3">
      <c r="A2652" s="295"/>
      <c r="B2652" s="41" t="s">
        <v>508</v>
      </c>
      <c r="C2652" s="299"/>
      <c r="D2652" s="299"/>
      <c r="E2652" s="333"/>
      <c r="F2652" s="333"/>
      <c r="G2652" s="333"/>
      <c r="H2652" s="333"/>
      <c r="I2652" s="480"/>
      <c r="J2652" s="480"/>
    </row>
    <row r="2653" spans="1:10" ht="16.5" thickBot="1" x14ac:dyDescent="0.3">
      <c r="A2653" s="309" t="s">
        <v>1485</v>
      </c>
      <c r="B2653" s="310"/>
      <c r="C2653" s="310"/>
      <c r="D2653" s="310"/>
      <c r="E2653" s="311"/>
      <c r="F2653" s="288">
        <f>SUM(G2606:G2652)</f>
        <v>0</v>
      </c>
      <c r="G2653" s="289"/>
      <c r="H2653" s="290"/>
      <c r="I2653" s="6"/>
      <c r="J2653" s="6"/>
    </row>
    <row r="2654" spans="1:10" ht="15.75" customHeight="1" x14ac:dyDescent="0.25">
      <c r="A2654" s="319" t="s">
        <v>1486</v>
      </c>
      <c r="B2654" s="320"/>
      <c r="C2654" s="320"/>
      <c r="D2654" s="320"/>
      <c r="E2654" s="321"/>
      <c r="F2654" s="316">
        <f>F2656-F2653</f>
        <v>0</v>
      </c>
      <c r="G2654" s="317"/>
      <c r="H2654" s="318"/>
      <c r="I2654" s="388"/>
      <c r="J2654" s="389"/>
    </row>
    <row r="2655" spans="1:10" ht="15.75" thickBot="1" x14ac:dyDescent="0.3">
      <c r="A2655" s="354"/>
      <c r="B2655" s="355"/>
      <c r="C2655" s="355"/>
      <c r="D2655" s="355"/>
      <c r="E2655" s="356"/>
      <c r="F2655" s="325"/>
      <c r="G2655" s="326"/>
      <c r="H2655" s="327"/>
      <c r="I2655" s="388"/>
      <c r="J2655" s="389"/>
    </row>
    <row r="2656" spans="1:10" ht="15.75" customHeight="1" x14ac:dyDescent="0.25">
      <c r="A2656" s="319" t="s">
        <v>1487</v>
      </c>
      <c r="B2656" s="320"/>
      <c r="C2656" s="320"/>
      <c r="D2656" s="320"/>
      <c r="E2656" s="321"/>
      <c r="F2656" s="316">
        <f>SUM(H2606:H2652)</f>
        <v>0</v>
      </c>
      <c r="G2656" s="317"/>
      <c r="H2656" s="318"/>
      <c r="I2656" s="388"/>
      <c r="J2656" s="389"/>
    </row>
    <row r="2657" spans="1:10" ht="15.75" thickBot="1" x14ac:dyDescent="0.3">
      <c r="A2657" s="354"/>
      <c r="B2657" s="355"/>
      <c r="C2657" s="355"/>
      <c r="D2657" s="355"/>
      <c r="E2657" s="356"/>
      <c r="F2657" s="325"/>
      <c r="G2657" s="326"/>
      <c r="H2657" s="327"/>
      <c r="I2657" s="388"/>
      <c r="J2657" s="389"/>
    </row>
    <row r="2658" spans="1:10" x14ac:dyDescent="0.25">
      <c r="A2658" s="20"/>
      <c r="B2658"/>
    </row>
    <row r="2659" spans="1:10" x14ac:dyDescent="0.25">
      <c r="B2659"/>
    </row>
    <row r="2660" spans="1:10" ht="18" x14ac:dyDescent="0.25">
      <c r="A2660" s="47" t="s">
        <v>1488</v>
      </c>
      <c r="B2660"/>
    </row>
    <row r="2661" spans="1:10" x14ac:dyDescent="0.25">
      <c r="A2661" s="21"/>
      <c r="B2661"/>
    </row>
    <row r="2662" spans="1:10" x14ac:dyDescent="0.25">
      <c r="A2662" s="22" t="s">
        <v>1489</v>
      </c>
      <c r="B2662"/>
    </row>
    <row r="2663" spans="1:10" ht="15.75" thickBot="1" x14ac:dyDescent="0.3">
      <c r="A2663" s="21"/>
      <c r="B2663"/>
    </row>
    <row r="2664" spans="1:10" ht="15.75" thickBot="1" x14ac:dyDescent="0.3">
      <c r="A2664" s="308"/>
      <c r="B2664" s="308"/>
      <c r="C2664" s="234"/>
      <c r="D2664" s="30"/>
      <c r="E2664" s="285" t="s">
        <v>0</v>
      </c>
      <c r="F2664" s="286"/>
      <c r="G2664" s="286"/>
      <c r="H2664" s="286"/>
      <c r="I2664" s="286"/>
      <c r="J2664" s="287"/>
    </row>
    <row r="2665" spans="1:10" ht="36" x14ac:dyDescent="0.25">
      <c r="A2665" s="294" t="s">
        <v>1</v>
      </c>
      <c r="B2665" s="300" t="s">
        <v>1439</v>
      </c>
      <c r="C2665" s="300" t="s">
        <v>3</v>
      </c>
      <c r="D2665" s="300" t="s">
        <v>4480</v>
      </c>
      <c r="E2665" s="2" t="s">
        <v>4</v>
      </c>
      <c r="F2665" s="2" t="s">
        <v>4</v>
      </c>
      <c r="G2665" s="300" t="s">
        <v>4483</v>
      </c>
      <c r="H2665" s="300" t="s">
        <v>4484</v>
      </c>
      <c r="I2665" s="3" t="s">
        <v>5</v>
      </c>
      <c r="J2665" s="3" t="s">
        <v>7</v>
      </c>
    </row>
    <row r="2666" spans="1:10" ht="60.75" thickBot="1" x14ac:dyDescent="0.3">
      <c r="A2666" s="295"/>
      <c r="B2666" s="301"/>
      <c r="C2666" s="301"/>
      <c r="D2666" s="301"/>
      <c r="E2666" s="30" t="s">
        <v>4482</v>
      </c>
      <c r="F2666" s="30" t="s">
        <v>4481</v>
      </c>
      <c r="G2666" s="301"/>
      <c r="H2666" s="301"/>
      <c r="I2666" s="4" t="s">
        <v>6</v>
      </c>
      <c r="J2666" s="4" t="s">
        <v>6</v>
      </c>
    </row>
    <row r="2667" spans="1:10" x14ac:dyDescent="0.25">
      <c r="A2667" s="294" t="s">
        <v>1490</v>
      </c>
      <c r="B2667" s="5" t="s">
        <v>1491</v>
      </c>
      <c r="C2667" s="298" t="s">
        <v>487</v>
      </c>
      <c r="D2667" s="379">
        <v>230</v>
      </c>
      <c r="E2667" s="283"/>
      <c r="F2667" s="283"/>
      <c r="G2667" s="283">
        <f>D2667*E2667</f>
        <v>0</v>
      </c>
      <c r="H2667" s="283">
        <f>D2667*F2667</f>
        <v>0</v>
      </c>
      <c r="I2667" s="334"/>
      <c r="J2667" s="334"/>
    </row>
    <row r="2668" spans="1:10" x14ac:dyDescent="0.25">
      <c r="A2668" s="329"/>
      <c r="B2668" s="27" t="s">
        <v>484</v>
      </c>
      <c r="C2668" s="330"/>
      <c r="D2668" s="392"/>
      <c r="E2668" s="322"/>
      <c r="F2668" s="322"/>
      <c r="G2668" s="322"/>
      <c r="H2668" s="322"/>
      <c r="I2668" s="335"/>
      <c r="J2668" s="335"/>
    </row>
    <row r="2669" spans="1:10" x14ac:dyDescent="0.25">
      <c r="A2669" s="329"/>
      <c r="B2669" s="27" t="s">
        <v>1492</v>
      </c>
      <c r="C2669" s="330"/>
      <c r="D2669" s="392"/>
      <c r="E2669" s="322"/>
      <c r="F2669" s="322"/>
      <c r="G2669" s="322"/>
      <c r="H2669" s="322"/>
      <c r="I2669" s="335"/>
      <c r="J2669" s="335"/>
    </row>
    <row r="2670" spans="1:10" ht="15.75" thickBot="1" x14ac:dyDescent="0.3">
      <c r="A2670" s="295"/>
      <c r="B2670" s="41" t="s">
        <v>949</v>
      </c>
      <c r="C2670" s="299"/>
      <c r="D2670" s="380"/>
      <c r="E2670" s="284"/>
      <c r="F2670" s="284"/>
      <c r="G2670" s="284"/>
      <c r="H2670" s="284"/>
      <c r="I2670" s="336"/>
      <c r="J2670" s="336"/>
    </row>
    <row r="2671" spans="1:10" ht="17.25" x14ac:dyDescent="0.25">
      <c r="A2671" s="294" t="s">
        <v>1493</v>
      </c>
      <c r="B2671" s="7" t="s">
        <v>1494</v>
      </c>
      <c r="C2671" s="298" t="s">
        <v>14</v>
      </c>
      <c r="D2671" s="298">
        <v>55</v>
      </c>
      <c r="E2671" s="283"/>
      <c r="F2671" s="283"/>
      <c r="G2671" s="283">
        <f>D2671*E2671</f>
        <v>0</v>
      </c>
      <c r="H2671" s="283">
        <f>D2671*F2671</f>
        <v>0</v>
      </c>
      <c r="I2671" s="334"/>
      <c r="J2671" s="334"/>
    </row>
    <row r="2672" spans="1:10" x14ac:dyDescent="0.25">
      <c r="A2672" s="329"/>
      <c r="B2672" s="27" t="s">
        <v>484</v>
      </c>
      <c r="C2672" s="330"/>
      <c r="D2672" s="330"/>
      <c r="E2672" s="322"/>
      <c r="F2672" s="322"/>
      <c r="G2672" s="322"/>
      <c r="H2672" s="322"/>
      <c r="I2672" s="335"/>
      <c r="J2672" s="335"/>
    </row>
    <row r="2673" spans="1:10" x14ac:dyDescent="0.25">
      <c r="A2673" s="329"/>
      <c r="B2673" s="27" t="s">
        <v>1492</v>
      </c>
      <c r="C2673" s="330"/>
      <c r="D2673" s="330"/>
      <c r="E2673" s="322"/>
      <c r="F2673" s="322"/>
      <c r="G2673" s="322"/>
      <c r="H2673" s="322"/>
      <c r="I2673" s="335"/>
      <c r="J2673" s="335"/>
    </row>
    <row r="2674" spans="1:10" ht="15.75" thickBot="1" x14ac:dyDescent="0.3">
      <c r="A2674" s="295"/>
      <c r="B2674" s="41" t="s">
        <v>486</v>
      </c>
      <c r="C2674" s="299"/>
      <c r="D2674" s="299"/>
      <c r="E2674" s="284"/>
      <c r="F2674" s="284"/>
      <c r="G2674" s="284"/>
      <c r="H2674" s="284"/>
      <c r="I2674" s="336"/>
      <c r="J2674" s="336"/>
    </row>
    <row r="2675" spans="1:10" x14ac:dyDescent="0.25">
      <c r="A2675" s="294" t="s">
        <v>1495</v>
      </c>
      <c r="B2675" s="7" t="s">
        <v>4619</v>
      </c>
      <c r="C2675" s="298" t="s">
        <v>14</v>
      </c>
      <c r="D2675" s="298">
        <v>6</v>
      </c>
      <c r="E2675" s="283"/>
      <c r="F2675" s="283"/>
      <c r="G2675" s="283">
        <f>D2675*E2675</f>
        <v>0</v>
      </c>
      <c r="H2675" s="283">
        <f>D2675*F2675</f>
        <v>0</v>
      </c>
      <c r="I2675" s="334"/>
      <c r="J2675" s="334"/>
    </row>
    <row r="2676" spans="1:10" x14ac:dyDescent="0.25">
      <c r="A2676" s="329"/>
      <c r="B2676" s="38" t="s">
        <v>1496</v>
      </c>
      <c r="C2676" s="330"/>
      <c r="D2676" s="330"/>
      <c r="E2676" s="322"/>
      <c r="F2676" s="322"/>
      <c r="G2676" s="322"/>
      <c r="H2676" s="322"/>
      <c r="I2676" s="335"/>
      <c r="J2676" s="335"/>
    </row>
    <row r="2677" spans="1:10" ht="47.25" x14ac:dyDescent="0.25">
      <c r="A2677" s="329"/>
      <c r="B2677" s="7" t="s">
        <v>1497</v>
      </c>
      <c r="C2677" s="330"/>
      <c r="D2677" s="330"/>
      <c r="E2677" s="322"/>
      <c r="F2677" s="322"/>
      <c r="G2677" s="322"/>
      <c r="H2677" s="322"/>
      <c r="I2677" s="335"/>
      <c r="J2677" s="335"/>
    </row>
    <row r="2678" spans="1:10" ht="15.75" thickBot="1" x14ac:dyDescent="0.3">
      <c r="A2678" s="295"/>
      <c r="B2678" s="41" t="s">
        <v>486</v>
      </c>
      <c r="C2678" s="299"/>
      <c r="D2678" s="299"/>
      <c r="E2678" s="284"/>
      <c r="F2678" s="284"/>
      <c r="G2678" s="284"/>
      <c r="H2678" s="284"/>
      <c r="I2678" s="336"/>
      <c r="J2678" s="336"/>
    </row>
    <row r="2679" spans="1:10" x14ac:dyDescent="0.25">
      <c r="A2679" s="294" t="s">
        <v>1498</v>
      </c>
      <c r="B2679" s="5" t="s">
        <v>1499</v>
      </c>
      <c r="C2679" s="298" t="s">
        <v>14</v>
      </c>
      <c r="D2679" s="298">
        <v>6</v>
      </c>
      <c r="E2679" s="283"/>
      <c r="F2679" s="283"/>
      <c r="G2679" s="283">
        <f>D2679*E2679</f>
        <v>0</v>
      </c>
      <c r="H2679" s="283">
        <f>D2679*F2679</f>
        <v>0</v>
      </c>
      <c r="I2679" s="334"/>
      <c r="J2679" s="334"/>
    </row>
    <row r="2680" spans="1:10" x14ac:dyDescent="0.25">
      <c r="A2680" s="329"/>
      <c r="B2680" s="38" t="s">
        <v>1496</v>
      </c>
      <c r="C2680" s="330"/>
      <c r="D2680" s="330"/>
      <c r="E2680" s="322"/>
      <c r="F2680" s="322"/>
      <c r="G2680" s="322"/>
      <c r="H2680" s="322"/>
      <c r="I2680" s="335"/>
      <c r="J2680" s="335"/>
    </row>
    <row r="2681" spans="1:10" ht="32.25" x14ac:dyDescent="0.25">
      <c r="A2681" s="329"/>
      <c r="B2681" s="5" t="s">
        <v>1500</v>
      </c>
      <c r="C2681" s="330"/>
      <c r="D2681" s="330"/>
      <c r="E2681" s="322"/>
      <c r="F2681" s="322"/>
      <c r="G2681" s="322"/>
      <c r="H2681" s="322"/>
      <c r="I2681" s="335"/>
      <c r="J2681" s="335"/>
    </row>
    <row r="2682" spans="1:10" x14ac:dyDescent="0.25">
      <c r="A2682" s="329"/>
      <c r="B2682" s="5" t="s">
        <v>1501</v>
      </c>
      <c r="C2682" s="330"/>
      <c r="D2682" s="330"/>
      <c r="E2682" s="322"/>
      <c r="F2682" s="322"/>
      <c r="G2682" s="322"/>
      <c r="H2682" s="322"/>
      <c r="I2682" s="335"/>
      <c r="J2682" s="335"/>
    </row>
    <row r="2683" spans="1:10" ht="15.75" thickBot="1" x14ac:dyDescent="0.3">
      <c r="A2683" s="295"/>
      <c r="B2683" s="24" t="s">
        <v>486</v>
      </c>
      <c r="C2683" s="299"/>
      <c r="D2683" s="299"/>
      <c r="E2683" s="284"/>
      <c r="F2683" s="284"/>
      <c r="G2683" s="284"/>
      <c r="H2683" s="284"/>
      <c r="I2683" s="336"/>
      <c r="J2683" s="336"/>
    </row>
    <row r="2684" spans="1:10" ht="17.25" x14ac:dyDescent="0.25">
      <c r="A2684" s="294" t="s">
        <v>1502</v>
      </c>
      <c r="B2684" s="5" t="s">
        <v>1503</v>
      </c>
      <c r="C2684" s="298" t="s">
        <v>14</v>
      </c>
      <c r="D2684" s="298">
        <v>3</v>
      </c>
      <c r="E2684" s="283"/>
      <c r="F2684" s="283"/>
      <c r="G2684" s="283">
        <f>D2684*E2684</f>
        <v>0</v>
      </c>
      <c r="H2684" s="283">
        <f>D2684*F2684</f>
        <v>0</v>
      </c>
      <c r="I2684" s="334"/>
      <c r="J2684" s="334"/>
    </row>
    <row r="2685" spans="1:10" x14ac:dyDescent="0.25">
      <c r="A2685" s="329"/>
      <c r="B2685" s="38" t="s">
        <v>1496</v>
      </c>
      <c r="C2685" s="330"/>
      <c r="D2685" s="330"/>
      <c r="E2685" s="322"/>
      <c r="F2685" s="322"/>
      <c r="G2685" s="322"/>
      <c r="H2685" s="322"/>
      <c r="I2685" s="335"/>
      <c r="J2685" s="335"/>
    </row>
    <row r="2686" spans="1:10" ht="15.75" thickBot="1" x14ac:dyDescent="0.3">
      <c r="A2686" s="295"/>
      <c r="B2686" s="24" t="s">
        <v>486</v>
      </c>
      <c r="C2686" s="299"/>
      <c r="D2686" s="299"/>
      <c r="E2686" s="284"/>
      <c r="F2686" s="284"/>
      <c r="G2686" s="284"/>
      <c r="H2686" s="284"/>
      <c r="I2686" s="336"/>
      <c r="J2686" s="336"/>
    </row>
    <row r="2687" spans="1:10" ht="17.25" x14ac:dyDescent="0.25">
      <c r="A2687" s="294" t="s">
        <v>1504</v>
      </c>
      <c r="B2687" s="5" t="s">
        <v>1505</v>
      </c>
      <c r="C2687" s="298" t="s">
        <v>14</v>
      </c>
      <c r="D2687" s="298">
        <v>1</v>
      </c>
      <c r="E2687" s="283"/>
      <c r="F2687" s="283"/>
      <c r="G2687" s="283">
        <f>D2687*E2687</f>
        <v>0</v>
      </c>
      <c r="H2687" s="283">
        <f>D2687*G2687</f>
        <v>0</v>
      </c>
      <c r="I2687" s="334"/>
      <c r="J2687" s="334"/>
    </row>
    <row r="2688" spans="1:10" x14ac:dyDescent="0.25">
      <c r="A2688" s="329"/>
      <c r="B2688" s="38" t="s">
        <v>1496</v>
      </c>
      <c r="C2688" s="330"/>
      <c r="D2688" s="330"/>
      <c r="E2688" s="322"/>
      <c r="F2688" s="322"/>
      <c r="G2688" s="322"/>
      <c r="H2688" s="322"/>
      <c r="I2688" s="335"/>
      <c r="J2688" s="335"/>
    </row>
    <row r="2689" spans="1:10" ht="15.75" thickBot="1" x14ac:dyDescent="0.3">
      <c r="A2689" s="295"/>
      <c r="B2689" s="24" t="s">
        <v>486</v>
      </c>
      <c r="C2689" s="299"/>
      <c r="D2689" s="299"/>
      <c r="E2689" s="284"/>
      <c r="F2689" s="284"/>
      <c r="G2689" s="284"/>
      <c r="H2689" s="284"/>
      <c r="I2689" s="336"/>
      <c r="J2689" s="336"/>
    </row>
    <row r="2690" spans="1:10" ht="17.25" x14ac:dyDescent="0.25">
      <c r="A2690" s="294" t="s">
        <v>1506</v>
      </c>
      <c r="B2690" s="5" t="s">
        <v>1507</v>
      </c>
      <c r="C2690" s="298" t="s">
        <v>14</v>
      </c>
      <c r="D2690" s="298">
        <v>1</v>
      </c>
      <c r="E2690" s="283"/>
      <c r="F2690" s="283"/>
      <c r="G2690" s="283">
        <f>D2690*E2690</f>
        <v>0</v>
      </c>
      <c r="H2690" s="283">
        <f>D2690*F2690</f>
        <v>0</v>
      </c>
      <c r="I2690" s="334"/>
      <c r="J2690" s="334"/>
    </row>
    <row r="2691" spans="1:10" x14ac:dyDescent="0.25">
      <c r="A2691" s="329"/>
      <c r="B2691" s="38" t="s">
        <v>1496</v>
      </c>
      <c r="C2691" s="330"/>
      <c r="D2691" s="330"/>
      <c r="E2691" s="322"/>
      <c r="F2691" s="322"/>
      <c r="G2691" s="322"/>
      <c r="H2691" s="322"/>
      <c r="I2691" s="335"/>
      <c r="J2691" s="335"/>
    </row>
    <row r="2692" spans="1:10" ht="15.75" thickBot="1" x14ac:dyDescent="0.3">
      <c r="A2692" s="295"/>
      <c r="B2692" s="24" t="s">
        <v>486</v>
      </c>
      <c r="C2692" s="299"/>
      <c r="D2692" s="299"/>
      <c r="E2692" s="284"/>
      <c r="F2692" s="284"/>
      <c r="G2692" s="284"/>
      <c r="H2692" s="284"/>
      <c r="I2692" s="336"/>
      <c r="J2692" s="336"/>
    </row>
    <row r="2693" spans="1:10" ht="17.25" x14ac:dyDescent="0.25">
      <c r="A2693" s="294" t="s">
        <v>1508</v>
      </c>
      <c r="B2693" s="5" t="s">
        <v>1509</v>
      </c>
      <c r="C2693" s="298" t="s">
        <v>14</v>
      </c>
      <c r="D2693" s="475">
        <v>1</v>
      </c>
      <c r="E2693" s="283"/>
      <c r="F2693" s="283"/>
      <c r="G2693" s="283">
        <f>D2693*E2693</f>
        <v>0</v>
      </c>
      <c r="H2693" s="283">
        <f>D2693*F2693</f>
        <v>0</v>
      </c>
      <c r="I2693" s="334"/>
      <c r="J2693" s="334"/>
    </row>
    <row r="2694" spans="1:10" x14ac:dyDescent="0.25">
      <c r="A2694" s="329"/>
      <c r="B2694" s="38" t="s">
        <v>1496</v>
      </c>
      <c r="C2694" s="330"/>
      <c r="D2694" s="476"/>
      <c r="E2694" s="322"/>
      <c r="F2694" s="322"/>
      <c r="G2694" s="322"/>
      <c r="H2694" s="322"/>
      <c r="I2694" s="335"/>
      <c r="J2694" s="335"/>
    </row>
    <row r="2695" spans="1:10" ht="15.75" thickBot="1" x14ac:dyDescent="0.3">
      <c r="A2695" s="295"/>
      <c r="B2695" s="24" t="s">
        <v>486</v>
      </c>
      <c r="C2695" s="299"/>
      <c r="D2695" s="477"/>
      <c r="E2695" s="284"/>
      <c r="F2695" s="284"/>
      <c r="G2695" s="284"/>
      <c r="H2695" s="284"/>
      <c r="I2695" s="336"/>
      <c r="J2695" s="336"/>
    </row>
    <row r="2696" spans="1:10" x14ac:dyDescent="0.25">
      <c r="A2696" s="294" t="s">
        <v>1510</v>
      </c>
      <c r="B2696" s="5" t="s">
        <v>1511</v>
      </c>
      <c r="C2696" s="298" t="s">
        <v>14</v>
      </c>
      <c r="D2696" s="298">
        <v>18</v>
      </c>
      <c r="E2696" s="283"/>
      <c r="F2696" s="283"/>
      <c r="G2696" s="283">
        <f>D2696*E2696</f>
        <v>0</v>
      </c>
      <c r="H2696" s="283">
        <f>D2696*F2696</f>
        <v>0</v>
      </c>
      <c r="I2696" s="334"/>
      <c r="J2696" s="334"/>
    </row>
    <row r="2697" spans="1:10" x14ac:dyDescent="0.25">
      <c r="A2697" s="329"/>
      <c r="B2697" s="38" t="s">
        <v>1496</v>
      </c>
      <c r="C2697" s="330"/>
      <c r="D2697" s="330"/>
      <c r="E2697" s="322"/>
      <c r="F2697" s="322"/>
      <c r="G2697" s="322"/>
      <c r="H2697" s="322"/>
      <c r="I2697" s="335"/>
      <c r="J2697" s="335"/>
    </row>
    <row r="2698" spans="1:10" ht="15.75" thickBot="1" x14ac:dyDescent="0.3">
      <c r="A2698" s="295"/>
      <c r="B2698" s="24" t="s">
        <v>486</v>
      </c>
      <c r="C2698" s="299"/>
      <c r="D2698" s="299"/>
      <c r="E2698" s="284"/>
      <c r="F2698" s="284"/>
      <c r="G2698" s="284"/>
      <c r="H2698" s="284"/>
      <c r="I2698" s="336"/>
      <c r="J2698" s="336"/>
    </row>
    <row r="2699" spans="1:10" x14ac:dyDescent="0.25">
      <c r="A2699" s="294" t="s">
        <v>1512</v>
      </c>
      <c r="B2699" s="5" t="s">
        <v>1513</v>
      </c>
      <c r="C2699" s="298" t="s">
        <v>14</v>
      </c>
      <c r="D2699" s="298">
        <v>27</v>
      </c>
      <c r="E2699" s="283"/>
      <c r="F2699" s="283"/>
      <c r="G2699" s="283">
        <f>D2699*E2699</f>
        <v>0</v>
      </c>
      <c r="H2699" s="283">
        <f>D2699*F2699</f>
        <v>0</v>
      </c>
      <c r="I2699" s="334"/>
      <c r="J2699" s="334"/>
    </row>
    <row r="2700" spans="1:10" x14ac:dyDescent="0.25">
      <c r="A2700" s="329"/>
      <c r="B2700" s="38" t="s">
        <v>1496</v>
      </c>
      <c r="C2700" s="330"/>
      <c r="D2700" s="330"/>
      <c r="E2700" s="322"/>
      <c r="F2700" s="322"/>
      <c r="G2700" s="322"/>
      <c r="H2700" s="322"/>
      <c r="I2700" s="335"/>
      <c r="J2700" s="335"/>
    </row>
    <row r="2701" spans="1:10" ht="15.75" thickBot="1" x14ac:dyDescent="0.3">
      <c r="A2701" s="295"/>
      <c r="B2701" s="24" t="s">
        <v>486</v>
      </c>
      <c r="C2701" s="299"/>
      <c r="D2701" s="299"/>
      <c r="E2701" s="284"/>
      <c r="F2701" s="284"/>
      <c r="G2701" s="284"/>
      <c r="H2701" s="284"/>
      <c r="I2701" s="336"/>
      <c r="J2701" s="336"/>
    </row>
    <row r="2702" spans="1:10" x14ac:dyDescent="0.25">
      <c r="A2702" s="294" t="s">
        <v>1514</v>
      </c>
      <c r="B2702" s="7" t="s">
        <v>1515</v>
      </c>
      <c r="C2702" s="298" t="s">
        <v>14</v>
      </c>
      <c r="D2702" s="298">
        <v>3</v>
      </c>
      <c r="E2702" s="283"/>
      <c r="F2702" s="283"/>
      <c r="G2702" s="283">
        <f>D2702*E2702</f>
        <v>0</v>
      </c>
      <c r="H2702" s="283">
        <f>D2702*F2702</f>
        <v>0</v>
      </c>
      <c r="I2702" s="334"/>
      <c r="J2702" s="334"/>
    </row>
    <row r="2703" spans="1:10" x14ac:dyDescent="0.25">
      <c r="A2703" s="329"/>
      <c r="B2703" s="38" t="s">
        <v>1516</v>
      </c>
      <c r="C2703" s="330"/>
      <c r="D2703" s="330"/>
      <c r="E2703" s="322"/>
      <c r="F2703" s="322"/>
      <c r="G2703" s="322"/>
      <c r="H2703" s="322"/>
      <c r="I2703" s="335"/>
      <c r="J2703" s="335"/>
    </row>
    <row r="2704" spans="1:10" ht="15.75" thickBot="1" x14ac:dyDescent="0.3">
      <c r="A2704" s="295"/>
      <c r="B2704" s="24" t="s">
        <v>486</v>
      </c>
      <c r="C2704" s="299"/>
      <c r="D2704" s="299"/>
      <c r="E2704" s="284"/>
      <c r="F2704" s="284"/>
      <c r="G2704" s="284"/>
      <c r="H2704" s="284"/>
      <c r="I2704" s="336"/>
      <c r="J2704" s="336"/>
    </row>
    <row r="2705" spans="1:10" x14ac:dyDescent="0.25">
      <c r="A2705" s="294" t="s">
        <v>1517</v>
      </c>
      <c r="B2705" s="5" t="s">
        <v>1518</v>
      </c>
      <c r="C2705" s="298" t="s">
        <v>1519</v>
      </c>
      <c r="D2705" s="298">
        <v>3</v>
      </c>
      <c r="E2705" s="331"/>
      <c r="F2705" s="331"/>
      <c r="G2705" s="331">
        <f>D2705*E2705</f>
        <v>0</v>
      </c>
      <c r="H2705" s="331">
        <f>D2705*F2705</f>
        <v>0</v>
      </c>
      <c r="I2705" s="472"/>
      <c r="J2705" s="334"/>
    </row>
    <row r="2706" spans="1:10" x14ac:dyDescent="0.25">
      <c r="A2706" s="329"/>
      <c r="B2706" s="38" t="s">
        <v>1496</v>
      </c>
      <c r="C2706" s="330"/>
      <c r="D2706" s="330"/>
      <c r="E2706" s="332"/>
      <c r="F2706" s="332"/>
      <c r="G2706" s="332"/>
      <c r="H2706" s="332"/>
      <c r="I2706" s="473"/>
      <c r="J2706" s="335"/>
    </row>
    <row r="2707" spans="1:10" ht="15.75" thickBot="1" x14ac:dyDescent="0.3">
      <c r="A2707" s="295"/>
      <c r="B2707" s="24" t="s">
        <v>486</v>
      </c>
      <c r="C2707" s="299"/>
      <c r="D2707" s="299"/>
      <c r="E2707" s="333"/>
      <c r="F2707" s="333"/>
      <c r="G2707" s="333"/>
      <c r="H2707" s="333"/>
      <c r="I2707" s="474"/>
      <c r="J2707" s="336"/>
    </row>
    <row r="2708" spans="1:10" x14ac:dyDescent="0.25">
      <c r="A2708" s="294" t="s">
        <v>1520</v>
      </c>
      <c r="B2708" s="5" t="s">
        <v>1521</v>
      </c>
      <c r="C2708" s="298" t="s">
        <v>14</v>
      </c>
      <c r="D2708" s="298">
        <v>12</v>
      </c>
      <c r="E2708" s="331"/>
      <c r="F2708" s="331"/>
      <c r="G2708" s="331">
        <f>D2708*E2708</f>
        <v>0</v>
      </c>
      <c r="H2708" s="331">
        <f>D2708*F2708</f>
        <v>0</v>
      </c>
      <c r="I2708" s="472"/>
      <c r="J2708" s="334"/>
    </row>
    <row r="2709" spans="1:10" x14ac:dyDescent="0.25">
      <c r="A2709" s="329"/>
      <c r="B2709" s="38" t="s">
        <v>1496</v>
      </c>
      <c r="C2709" s="330"/>
      <c r="D2709" s="330"/>
      <c r="E2709" s="332"/>
      <c r="F2709" s="332"/>
      <c r="G2709" s="332"/>
      <c r="H2709" s="332"/>
      <c r="I2709" s="473"/>
      <c r="J2709" s="335"/>
    </row>
    <row r="2710" spans="1:10" ht="15.75" thickBot="1" x14ac:dyDescent="0.3">
      <c r="A2710" s="295"/>
      <c r="B2710" s="24" t="s">
        <v>486</v>
      </c>
      <c r="C2710" s="299"/>
      <c r="D2710" s="299"/>
      <c r="E2710" s="333"/>
      <c r="F2710" s="333"/>
      <c r="G2710" s="333"/>
      <c r="H2710" s="333"/>
      <c r="I2710" s="474"/>
      <c r="J2710" s="336"/>
    </row>
    <row r="2711" spans="1:10" ht="16.5" thickBot="1" x14ac:dyDescent="0.3">
      <c r="A2711" s="309" t="s">
        <v>1522</v>
      </c>
      <c r="B2711" s="310"/>
      <c r="C2711" s="310"/>
      <c r="D2711" s="310"/>
      <c r="E2711" s="311"/>
      <c r="F2711" s="288">
        <f>SUM(G2667:G2710)</f>
        <v>0</v>
      </c>
      <c r="G2711" s="289"/>
      <c r="H2711" s="290"/>
      <c r="I2711" s="6"/>
      <c r="J2711" s="6"/>
    </row>
    <row r="2712" spans="1:10" ht="15.75" customHeight="1" x14ac:dyDescent="0.25">
      <c r="A2712" s="319" t="s">
        <v>1523</v>
      </c>
      <c r="B2712" s="320"/>
      <c r="C2712" s="320"/>
      <c r="D2712" s="320"/>
      <c r="E2712" s="321"/>
      <c r="F2712" s="316">
        <f>F2714-F2711</f>
        <v>0</v>
      </c>
      <c r="G2712" s="317"/>
      <c r="H2712" s="318"/>
      <c r="I2712" s="388"/>
      <c r="J2712" s="389"/>
    </row>
    <row r="2713" spans="1:10" ht="15.75" thickBot="1" x14ac:dyDescent="0.3">
      <c r="A2713" s="354"/>
      <c r="B2713" s="355"/>
      <c r="C2713" s="355"/>
      <c r="D2713" s="355"/>
      <c r="E2713" s="356"/>
      <c r="F2713" s="325"/>
      <c r="G2713" s="326"/>
      <c r="H2713" s="327"/>
      <c r="I2713" s="388"/>
      <c r="J2713" s="389"/>
    </row>
    <row r="2714" spans="1:10" ht="15.75" customHeight="1" x14ac:dyDescent="0.25">
      <c r="A2714" s="319" t="s">
        <v>1524</v>
      </c>
      <c r="B2714" s="320"/>
      <c r="C2714" s="320"/>
      <c r="D2714" s="320"/>
      <c r="E2714" s="321"/>
      <c r="F2714" s="316">
        <f>SUM(H2667:H2710)</f>
        <v>0</v>
      </c>
      <c r="G2714" s="317"/>
      <c r="H2714" s="318"/>
      <c r="I2714" s="388"/>
      <c r="J2714" s="389"/>
    </row>
    <row r="2715" spans="1:10" ht="15.75" thickBot="1" x14ac:dyDescent="0.3">
      <c r="A2715" s="354"/>
      <c r="B2715" s="355"/>
      <c r="C2715" s="355"/>
      <c r="D2715" s="355"/>
      <c r="E2715" s="356"/>
      <c r="F2715" s="325"/>
      <c r="G2715" s="326"/>
      <c r="H2715" s="327"/>
      <c r="I2715" s="388"/>
      <c r="J2715" s="389"/>
    </row>
    <row r="2716" spans="1:10" x14ac:dyDescent="0.25">
      <c r="A2716" s="20"/>
      <c r="B2716"/>
    </row>
    <row r="2717" spans="1:10" x14ac:dyDescent="0.25">
      <c r="A2717" s="21"/>
      <c r="B2717"/>
    </row>
    <row r="2718" spans="1:10" ht="18" x14ac:dyDescent="0.25">
      <c r="A2718" s="47" t="s">
        <v>1525</v>
      </c>
      <c r="B2718"/>
    </row>
    <row r="2719" spans="1:10" x14ac:dyDescent="0.25">
      <c r="A2719" s="22"/>
      <c r="B2719"/>
    </row>
    <row r="2720" spans="1:10" x14ac:dyDescent="0.25">
      <c r="A2720" s="22" t="s">
        <v>1526</v>
      </c>
      <c r="B2720"/>
    </row>
    <row r="2721" spans="1:10" ht="15.75" thickBot="1" x14ac:dyDescent="0.3">
      <c r="A2721" s="21"/>
      <c r="B2721"/>
    </row>
    <row r="2722" spans="1:10" ht="15.75" thickBot="1" x14ac:dyDescent="0.3">
      <c r="A2722" s="308"/>
      <c r="B2722" s="308"/>
      <c r="C2722" s="234"/>
      <c r="D2722" s="30"/>
      <c r="E2722" s="285" t="s">
        <v>0</v>
      </c>
      <c r="F2722" s="286"/>
      <c r="G2722" s="286"/>
      <c r="H2722" s="286"/>
      <c r="I2722" s="286"/>
      <c r="J2722" s="287"/>
    </row>
    <row r="2723" spans="1:10" ht="36" x14ac:dyDescent="0.25">
      <c r="A2723" s="294" t="s">
        <v>1</v>
      </c>
      <c r="B2723" s="300" t="s">
        <v>981</v>
      </c>
      <c r="C2723" s="300" t="s">
        <v>3</v>
      </c>
      <c r="D2723" s="300" t="s">
        <v>4480</v>
      </c>
      <c r="E2723" s="2" t="s">
        <v>4</v>
      </c>
      <c r="F2723" s="2" t="s">
        <v>4</v>
      </c>
      <c r="G2723" s="300" t="s">
        <v>4483</v>
      </c>
      <c r="H2723" s="300" t="s">
        <v>4484</v>
      </c>
      <c r="I2723" s="3" t="s">
        <v>5</v>
      </c>
      <c r="J2723" s="3" t="s">
        <v>7</v>
      </c>
    </row>
    <row r="2724" spans="1:10" ht="60.75" thickBot="1" x14ac:dyDescent="0.3">
      <c r="A2724" s="295"/>
      <c r="B2724" s="301"/>
      <c r="C2724" s="301"/>
      <c r="D2724" s="301"/>
      <c r="E2724" s="30" t="s">
        <v>4482</v>
      </c>
      <c r="F2724" s="30" t="s">
        <v>4481</v>
      </c>
      <c r="G2724" s="301"/>
      <c r="H2724" s="301"/>
      <c r="I2724" s="4" t="s">
        <v>6</v>
      </c>
      <c r="J2724" s="4" t="s">
        <v>6</v>
      </c>
    </row>
    <row r="2725" spans="1:10" x14ac:dyDescent="0.25">
      <c r="A2725" s="294" t="s">
        <v>1527</v>
      </c>
      <c r="B2725" s="415" t="s">
        <v>1528</v>
      </c>
      <c r="C2725" s="300" t="s">
        <v>9</v>
      </c>
      <c r="D2725" s="298">
        <v>1</v>
      </c>
      <c r="E2725" s="283"/>
      <c r="F2725" s="283"/>
      <c r="G2725" s="283">
        <f>D2725*E2725</f>
        <v>0</v>
      </c>
      <c r="H2725" s="283">
        <f>D2725*F2725</f>
        <v>0</v>
      </c>
      <c r="I2725" s="296"/>
      <c r="J2725" s="296"/>
    </row>
    <row r="2726" spans="1:10" ht="15.75" thickBot="1" x14ac:dyDescent="0.3">
      <c r="A2726" s="295"/>
      <c r="B2726" s="417"/>
      <c r="C2726" s="301"/>
      <c r="D2726" s="299"/>
      <c r="E2726" s="284"/>
      <c r="F2726" s="284"/>
      <c r="G2726" s="284"/>
      <c r="H2726" s="284"/>
      <c r="I2726" s="297"/>
      <c r="J2726" s="297"/>
    </row>
    <row r="2727" spans="1:10" ht="16.5" thickBot="1" x14ac:dyDescent="0.3">
      <c r="A2727" s="309" t="s">
        <v>1529</v>
      </c>
      <c r="B2727" s="310"/>
      <c r="C2727" s="310"/>
      <c r="D2727" s="310"/>
      <c r="E2727" s="311"/>
      <c r="F2727" s="288">
        <f>G2725</f>
        <v>0</v>
      </c>
      <c r="G2727" s="289"/>
      <c r="H2727" s="290"/>
      <c r="I2727" s="6"/>
      <c r="J2727" s="6"/>
    </row>
    <row r="2728" spans="1:10" ht="16.5" thickBot="1" x14ac:dyDescent="0.3">
      <c r="A2728" s="309" t="s">
        <v>1530</v>
      </c>
      <c r="B2728" s="310"/>
      <c r="C2728" s="310"/>
      <c r="D2728" s="310"/>
      <c r="E2728" s="311"/>
      <c r="F2728" s="288">
        <f>F2729-F2727</f>
        <v>0</v>
      </c>
      <c r="G2728" s="289"/>
      <c r="H2728" s="290"/>
      <c r="I2728" s="6"/>
      <c r="J2728" s="6"/>
    </row>
    <row r="2729" spans="1:10" ht="16.5" thickBot="1" x14ac:dyDescent="0.3">
      <c r="A2729" s="309" t="s">
        <v>1531</v>
      </c>
      <c r="B2729" s="310"/>
      <c r="C2729" s="310"/>
      <c r="D2729" s="310"/>
      <c r="E2729" s="311"/>
      <c r="F2729" s="288">
        <f>H2725</f>
        <v>0</v>
      </c>
      <c r="G2729" s="289"/>
      <c r="H2729" s="290"/>
      <c r="I2729" s="6"/>
      <c r="J2729" s="6"/>
    </row>
    <row r="2730" spans="1:10" ht="18" x14ac:dyDescent="0.25">
      <c r="A2730" s="45"/>
      <c r="B2730"/>
    </row>
    <row r="2731" spans="1:10" x14ac:dyDescent="0.25">
      <c r="B2731"/>
    </row>
    <row r="2732" spans="1:10" ht="18" x14ac:dyDescent="0.25">
      <c r="A2732" s="45"/>
      <c r="B2732"/>
    </row>
    <row r="2733" spans="1:10" ht="18" x14ac:dyDescent="0.25">
      <c r="A2733" s="47" t="s">
        <v>1532</v>
      </c>
      <c r="B2733"/>
    </row>
    <row r="2734" spans="1:10" ht="18" x14ac:dyDescent="0.25">
      <c r="A2734" s="47" t="s">
        <v>1533</v>
      </c>
      <c r="B2734"/>
    </row>
    <row r="2735" spans="1:10" x14ac:dyDescent="0.25">
      <c r="A2735" s="22"/>
      <c r="B2735"/>
    </row>
    <row r="2736" spans="1:10" x14ac:dyDescent="0.25">
      <c r="A2736" s="22" t="s">
        <v>1526</v>
      </c>
      <c r="B2736"/>
    </row>
    <row r="2737" spans="1:10" ht="15.75" thickBot="1" x14ac:dyDescent="0.3">
      <c r="A2737" s="21"/>
      <c r="B2737"/>
    </row>
    <row r="2738" spans="1:10" ht="15.75" thickBot="1" x14ac:dyDescent="0.3">
      <c r="A2738" s="308"/>
      <c r="B2738" s="308"/>
      <c r="C2738" s="234"/>
      <c r="D2738" s="30"/>
      <c r="E2738" s="285" t="s">
        <v>0</v>
      </c>
      <c r="F2738" s="286"/>
      <c r="G2738" s="286"/>
      <c r="H2738" s="286"/>
      <c r="I2738" s="286"/>
      <c r="J2738" s="287"/>
    </row>
    <row r="2739" spans="1:10" x14ac:dyDescent="0.25">
      <c r="A2739" s="294" t="s">
        <v>1</v>
      </c>
      <c r="B2739" s="300" t="s">
        <v>1534</v>
      </c>
      <c r="C2739" s="300" t="s">
        <v>3</v>
      </c>
      <c r="D2739" s="300" t="s">
        <v>4480</v>
      </c>
      <c r="E2739" s="2" t="s">
        <v>4</v>
      </c>
      <c r="F2739" s="2" t="s">
        <v>4</v>
      </c>
      <c r="G2739" s="300" t="s">
        <v>4483</v>
      </c>
      <c r="H2739" s="300" t="s">
        <v>4484</v>
      </c>
      <c r="I2739" s="337"/>
      <c r="J2739" s="337"/>
    </row>
    <row r="2740" spans="1:10" ht="29.25" thickBot="1" x14ac:dyDescent="0.3">
      <c r="A2740" s="295"/>
      <c r="B2740" s="301"/>
      <c r="C2740" s="301"/>
      <c r="D2740" s="301"/>
      <c r="E2740" s="30" t="s">
        <v>4482</v>
      </c>
      <c r="F2740" s="30" t="s">
        <v>4481</v>
      </c>
      <c r="G2740" s="301"/>
      <c r="H2740" s="301"/>
      <c r="I2740" s="338"/>
      <c r="J2740" s="338"/>
    </row>
    <row r="2741" spans="1:10" ht="15.75" thickBot="1" x14ac:dyDescent="0.3">
      <c r="A2741" s="235" t="s">
        <v>1535</v>
      </c>
      <c r="B2741" s="9" t="s">
        <v>993</v>
      </c>
      <c r="C2741" s="230" t="s">
        <v>401</v>
      </c>
      <c r="D2741" s="230">
        <v>50</v>
      </c>
      <c r="E2741" s="11"/>
      <c r="F2741" s="109"/>
      <c r="G2741" s="227">
        <f>D2741*E2741</f>
        <v>0</v>
      </c>
      <c r="H2741" s="227">
        <f>D2741*F2741</f>
        <v>0</v>
      </c>
      <c r="I2741" s="11"/>
      <c r="J2741" s="11"/>
    </row>
    <row r="2742" spans="1:10" ht="30" x14ac:dyDescent="0.25">
      <c r="A2742" s="294" t="s">
        <v>1536</v>
      </c>
      <c r="B2742" s="5" t="s">
        <v>995</v>
      </c>
      <c r="C2742" s="298" t="s">
        <v>997</v>
      </c>
      <c r="D2742" s="379">
        <v>20</v>
      </c>
      <c r="E2742" s="283"/>
      <c r="F2742" s="283"/>
      <c r="G2742" s="283">
        <f>D2742*E2742</f>
        <v>0</v>
      </c>
      <c r="H2742" s="283">
        <f>D2742*F2742</f>
        <v>0</v>
      </c>
      <c r="I2742" s="296"/>
      <c r="J2742" s="296"/>
    </row>
    <row r="2743" spans="1:10" ht="18" thickBot="1" x14ac:dyDescent="0.3">
      <c r="A2743" s="295"/>
      <c r="B2743" s="9" t="s">
        <v>1537</v>
      </c>
      <c r="C2743" s="299"/>
      <c r="D2743" s="380"/>
      <c r="E2743" s="284"/>
      <c r="F2743" s="284"/>
      <c r="G2743" s="284"/>
      <c r="H2743" s="284"/>
      <c r="I2743" s="297"/>
      <c r="J2743" s="297"/>
    </row>
    <row r="2744" spans="1:10" ht="16.5" thickBot="1" x14ac:dyDescent="0.3">
      <c r="A2744" s="309" t="s">
        <v>1538</v>
      </c>
      <c r="B2744" s="310"/>
      <c r="C2744" s="310"/>
      <c r="D2744" s="310"/>
      <c r="E2744" s="311"/>
      <c r="F2744" s="288">
        <f>G2742+G2741</f>
        <v>0</v>
      </c>
      <c r="G2744" s="289"/>
      <c r="H2744" s="290"/>
      <c r="I2744" s="6"/>
      <c r="J2744" s="6"/>
    </row>
    <row r="2745" spans="1:10" ht="16.5" thickBot="1" x14ac:dyDescent="0.3">
      <c r="A2745" s="309" t="s">
        <v>1539</v>
      </c>
      <c r="B2745" s="310"/>
      <c r="C2745" s="310"/>
      <c r="D2745" s="310"/>
      <c r="E2745" s="311"/>
      <c r="F2745" s="288">
        <f>F2746-F2744</f>
        <v>0</v>
      </c>
      <c r="G2745" s="289"/>
      <c r="H2745" s="290"/>
      <c r="I2745" s="6"/>
      <c r="J2745" s="6"/>
    </row>
    <row r="2746" spans="1:10" ht="16.5" thickBot="1" x14ac:dyDescent="0.3">
      <c r="A2746" s="309" t="s">
        <v>1540</v>
      </c>
      <c r="B2746" s="310"/>
      <c r="C2746" s="310"/>
      <c r="D2746" s="310"/>
      <c r="E2746" s="311"/>
      <c r="F2746" s="288">
        <f>H2742+H2741</f>
        <v>0</v>
      </c>
      <c r="G2746" s="289"/>
      <c r="H2746" s="290"/>
      <c r="I2746" s="6"/>
      <c r="J2746" s="6"/>
    </row>
    <row r="2747" spans="1:10" ht="18" x14ac:dyDescent="0.25">
      <c r="A2747" s="45"/>
      <c r="B2747"/>
    </row>
    <row r="2748" spans="1:10" ht="15.75" x14ac:dyDescent="0.25">
      <c r="A2748" s="258" t="s">
        <v>4531</v>
      </c>
      <c r="B2748"/>
    </row>
    <row r="2749" spans="1:10" ht="15.75" x14ac:dyDescent="0.25">
      <c r="A2749" s="535" t="s">
        <v>4535</v>
      </c>
      <c r="B2749" s="535"/>
      <c r="C2749" s="535"/>
      <c r="D2749" s="535"/>
      <c r="E2749" s="535"/>
      <c r="F2749" s="535"/>
      <c r="G2749" s="535"/>
      <c r="H2749" s="535"/>
      <c r="I2749" s="535"/>
      <c r="J2749" s="535"/>
    </row>
    <row r="2750" spans="1:10" ht="18.75" thickBot="1" x14ac:dyDescent="0.3">
      <c r="A2750" s="45"/>
      <c r="B2750"/>
    </row>
    <row r="2751" spans="1:10" ht="16.5" thickBot="1" x14ac:dyDescent="0.3">
      <c r="A2751" s="536" t="s">
        <v>4532</v>
      </c>
      <c r="B2751" s="536"/>
      <c r="C2751" s="367">
        <f>F2744+F2727+F2711+F2653+F2594+F2488+F2474+F2458+F2442+F2429+F2405+F2387+F2363+F2349+F2334+F2310+F2296+F2282+F2258+F2243+F2222+F2198</f>
        <v>0</v>
      </c>
      <c r="D2751" s="368"/>
      <c r="E2751" s="368"/>
    </row>
    <row r="2752" spans="1:10" ht="16.5" thickBot="1" x14ac:dyDescent="0.3">
      <c r="A2752" s="536" t="s">
        <v>4533</v>
      </c>
      <c r="B2752" s="536"/>
      <c r="C2752" s="367">
        <f>C2753-C2751</f>
        <v>0</v>
      </c>
      <c r="D2752" s="368"/>
      <c r="E2752" s="368"/>
    </row>
    <row r="2753" spans="1:10" ht="16.5" thickBot="1" x14ac:dyDescent="0.3">
      <c r="A2753" s="536" t="s">
        <v>4534</v>
      </c>
      <c r="B2753" s="536"/>
      <c r="C2753" s="367">
        <f>F2746+F2729+F2714+F2656+F2596+F2490+F2477+F2461+F2445+F2432+F2408+F2390+F2366+F2352+F2337+F2313+F2299+F2285+F2261+F2246+F2225+F2201</f>
        <v>0</v>
      </c>
      <c r="D2753" s="368"/>
      <c r="E2753" s="368"/>
    </row>
    <row r="2754" spans="1:10" ht="16.5" thickBot="1" x14ac:dyDescent="0.3">
      <c r="A2754" s="259" t="s">
        <v>4530</v>
      </c>
      <c r="B2754" s="526"/>
      <c r="C2754" s="526"/>
      <c r="D2754" s="526"/>
      <c r="E2754" s="527"/>
    </row>
    <row r="2755" spans="1:10" ht="18" x14ac:dyDescent="0.25">
      <c r="A2755" s="45"/>
      <c r="B2755"/>
    </row>
    <row r="2756" spans="1:10" ht="18" x14ac:dyDescent="0.25">
      <c r="A2756" s="45"/>
      <c r="B2756"/>
    </row>
    <row r="2757" spans="1:10" ht="38.25" customHeight="1" x14ac:dyDescent="0.25">
      <c r="A2757" s="328" t="s">
        <v>1541</v>
      </c>
      <c r="B2757" s="328"/>
      <c r="C2757" s="328"/>
      <c r="D2757" s="328"/>
      <c r="E2757" s="328"/>
      <c r="F2757" s="328"/>
      <c r="G2757" s="328"/>
      <c r="H2757" s="328"/>
      <c r="I2757" s="328"/>
      <c r="J2757" s="328"/>
    </row>
    <row r="2758" spans="1:10" ht="18" x14ac:dyDescent="0.25">
      <c r="A2758" s="47"/>
      <c r="B2758"/>
    </row>
    <row r="2759" spans="1:10" ht="18" x14ac:dyDescent="0.25">
      <c r="A2759" s="47" t="s">
        <v>1542</v>
      </c>
      <c r="B2759"/>
    </row>
    <row r="2760" spans="1:10" ht="18" x14ac:dyDescent="0.25">
      <c r="A2760" s="47"/>
      <c r="B2760"/>
    </row>
    <row r="2761" spans="1:10" ht="72" customHeight="1" x14ac:dyDescent="0.25">
      <c r="A2761" s="328" t="s">
        <v>4316</v>
      </c>
      <c r="B2761" s="328"/>
      <c r="C2761" s="328"/>
      <c r="D2761" s="328"/>
      <c r="E2761" s="328"/>
      <c r="F2761" s="328"/>
      <c r="G2761" s="328"/>
      <c r="H2761" s="328"/>
      <c r="I2761" s="328"/>
      <c r="J2761" s="328"/>
    </row>
    <row r="2762" spans="1:10" ht="201" customHeight="1" thickBot="1" x14ac:dyDescent="0.3">
      <c r="A2762" s="306" t="s">
        <v>4315</v>
      </c>
      <c r="B2762" s="306"/>
      <c r="C2762" s="306"/>
      <c r="D2762" s="306"/>
      <c r="E2762" s="306"/>
      <c r="F2762" s="306"/>
      <c r="G2762" s="306"/>
      <c r="H2762" s="306"/>
      <c r="I2762" s="306"/>
      <c r="J2762" s="306"/>
    </row>
    <row r="2763" spans="1:10" ht="18.75" thickBot="1" x14ac:dyDescent="0.3">
      <c r="A2763" s="45"/>
      <c r="B2763"/>
      <c r="E2763" s="285" t="s">
        <v>0</v>
      </c>
      <c r="F2763" s="286"/>
      <c r="G2763" s="286"/>
      <c r="H2763" s="286"/>
      <c r="I2763" s="286"/>
      <c r="J2763" s="287"/>
    </row>
    <row r="2764" spans="1:10" ht="36" x14ac:dyDescent="0.25">
      <c r="A2764" s="294" t="s">
        <v>1</v>
      </c>
      <c r="B2764" s="300" t="s">
        <v>2</v>
      </c>
      <c r="C2764" s="300" t="s">
        <v>3</v>
      </c>
      <c r="D2764" s="300" t="s">
        <v>4480</v>
      </c>
      <c r="E2764" s="2" t="s">
        <v>4</v>
      </c>
      <c r="F2764" s="2" t="s">
        <v>4</v>
      </c>
      <c r="G2764" s="300" t="s">
        <v>4483</v>
      </c>
      <c r="H2764" s="300" t="s">
        <v>4484</v>
      </c>
      <c r="I2764" s="52" t="s">
        <v>5</v>
      </c>
      <c r="J2764" s="52" t="s">
        <v>7</v>
      </c>
    </row>
    <row r="2765" spans="1:10" ht="60.75" thickBot="1" x14ac:dyDescent="0.3">
      <c r="A2765" s="295"/>
      <c r="B2765" s="301"/>
      <c r="C2765" s="301"/>
      <c r="D2765" s="301"/>
      <c r="E2765" s="30" t="s">
        <v>4482</v>
      </c>
      <c r="F2765" s="30" t="s">
        <v>4481</v>
      </c>
      <c r="G2765" s="301"/>
      <c r="H2765" s="301"/>
      <c r="I2765" s="4" t="s">
        <v>6</v>
      </c>
      <c r="J2765" s="4" t="s">
        <v>6</v>
      </c>
    </row>
    <row r="2766" spans="1:10" x14ac:dyDescent="0.25">
      <c r="A2766" s="294" t="s">
        <v>1543</v>
      </c>
      <c r="B2766" s="415" t="s">
        <v>1544</v>
      </c>
      <c r="C2766" s="298" t="s">
        <v>9</v>
      </c>
      <c r="D2766" s="298">
        <v>1</v>
      </c>
      <c r="E2766" s="283"/>
      <c r="F2766" s="283"/>
      <c r="G2766" s="283">
        <f>D2766*E2766</f>
        <v>0</v>
      </c>
      <c r="H2766" s="283">
        <f>D2766*F2766</f>
        <v>0</v>
      </c>
      <c r="I2766" s="296"/>
      <c r="J2766" s="296"/>
    </row>
    <row r="2767" spans="1:10" ht="15.75" thickBot="1" x14ac:dyDescent="0.3">
      <c r="A2767" s="295"/>
      <c r="B2767" s="417"/>
      <c r="C2767" s="299"/>
      <c r="D2767" s="299"/>
      <c r="E2767" s="284"/>
      <c r="F2767" s="284"/>
      <c r="G2767" s="284"/>
      <c r="H2767" s="284"/>
      <c r="I2767" s="297"/>
      <c r="J2767" s="297"/>
    </row>
    <row r="2768" spans="1:10" x14ac:dyDescent="0.25">
      <c r="A2768" s="294" t="s">
        <v>1545</v>
      </c>
      <c r="B2768" s="415" t="s">
        <v>1546</v>
      </c>
      <c r="C2768" s="298" t="s">
        <v>9</v>
      </c>
      <c r="D2768" s="298">
        <v>1</v>
      </c>
      <c r="E2768" s="283"/>
      <c r="F2768" s="283"/>
      <c r="G2768" s="283">
        <f>D2768*E2768</f>
        <v>0</v>
      </c>
      <c r="H2768" s="283">
        <f t="shared" ref="H2768" si="63">D2768*F2768</f>
        <v>0</v>
      </c>
      <c r="I2768" s="296"/>
      <c r="J2768" s="296"/>
    </row>
    <row r="2769" spans="1:10" ht="15.75" thickBot="1" x14ac:dyDescent="0.3">
      <c r="A2769" s="295"/>
      <c r="B2769" s="417"/>
      <c r="C2769" s="299"/>
      <c r="D2769" s="299"/>
      <c r="E2769" s="284"/>
      <c r="F2769" s="284"/>
      <c r="G2769" s="284"/>
      <c r="H2769" s="284"/>
      <c r="I2769" s="297"/>
      <c r="J2769" s="297"/>
    </row>
    <row r="2770" spans="1:10" x14ac:dyDescent="0.25">
      <c r="A2770" s="294" t="s">
        <v>1547</v>
      </c>
      <c r="B2770" s="415" t="s">
        <v>1548</v>
      </c>
      <c r="C2770" s="298" t="s">
        <v>9</v>
      </c>
      <c r="D2770" s="298">
        <v>1</v>
      </c>
      <c r="E2770" s="283"/>
      <c r="F2770" s="283"/>
      <c r="G2770" s="283">
        <f>D2770*E2770</f>
        <v>0</v>
      </c>
      <c r="H2770" s="283">
        <f t="shared" ref="H2770" si="64">D2770*F2770</f>
        <v>0</v>
      </c>
      <c r="I2770" s="296"/>
      <c r="J2770" s="296"/>
    </row>
    <row r="2771" spans="1:10" ht="15.75" thickBot="1" x14ac:dyDescent="0.3">
      <c r="A2771" s="295"/>
      <c r="B2771" s="417"/>
      <c r="C2771" s="299"/>
      <c r="D2771" s="299"/>
      <c r="E2771" s="284"/>
      <c r="F2771" s="284"/>
      <c r="G2771" s="284"/>
      <c r="H2771" s="284"/>
      <c r="I2771" s="297"/>
      <c r="J2771" s="297"/>
    </row>
    <row r="2772" spans="1:10" x14ac:dyDescent="0.25">
      <c r="A2772" s="294" t="s">
        <v>1549</v>
      </c>
      <c r="B2772" s="415" t="s">
        <v>1550</v>
      </c>
      <c r="C2772" s="298" t="s">
        <v>9</v>
      </c>
      <c r="D2772" s="298">
        <v>1</v>
      </c>
      <c r="E2772" s="283"/>
      <c r="F2772" s="283"/>
      <c r="G2772" s="283">
        <f>D2772*E2772</f>
        <v>0</v>
      </c>
      <c r="H2772" s="283">
        <f t="shared" ref="H2772" si="65">D2772*F2772</f>
        <v>0</v>
      </c>
      <c r="I2772" s="296"/>
      <c r="J2772" s="296"/>
    </row>
    <row r="2773" spans="1:10" ht="15.75" thickBot="1" x14ac:dyDescent="0.3">
      <c r="A2773" s="295"/>
      <c r="B2773" s="417"/>
      <c r="C2773" s="299"/>
      <c r="D2773" s="299"/>
      <c r="E2773" s="284"/>
      <c r="F2773" s="284"/>
      <c r="G2773" s="284"/>
      <c r="H2773" s="284"/>
      <c r="I2773" s="297"/>
      <c r="J2773" s="297"/>
    </row>
    <row r="2774" spans="1:10" ht="15.75" thickBot="1" x14ac:dyDescent="0.3">
      <c r="A2774" s="235" t="s">
        <v>1551</v>
      </c>
      <c r="B2774" s="9" t="s">
        <v>1552</v>
      </c>
      <c r="C2774" s="230" t="s">
        <v>9</v>
      </c>
      <c r="D2774" s="230">
        <v>1</v>
      </c>
      <c r="E2774" s="162"/>
      <c r="F2774" s="162"/>
      <c r="G2774" s="162">
        <f>D2774*E2774</f>
        <v>0</v>
      </c>
      <c r="H2774" s="162">
        <f>D2774*F2774</f>
        <v>0</v>
      </c>
      <c r="I2774" s="53"/>
      <c r="J2774" s="53"/>
    </row>
    <row r="2775" spans="1:10" ht="15.75" thickBot="1" x14ac:dyDescent="0.3">
      <c r="A2775" s="235" t="s">
        <v>1553</v>
      </c>
      <c r="B2775" s="9" t="s">
        <v>1554</v>
      </c>
      <c r="C2775" s="230" t="s">
        <v>9</v>
      </c>
      <c r="D2775" s="230">
        <v>4</v>
      </c>
      <c r="E2775" s="162"/>
      <c r="F2775" s="162"/>
      <c r="G2775" s="162">
        <f>D2775*E2775</f>
        <v>0</v>
      </c>
      <c r="H2775" s="162">
        <f t="shared" ref="H2775:H2787" si="66">D2775*F2775</f>
        <v>0</v>
      </c>
      <c r="I2775" s="53"/>
      <c r="J2775" s="53"/>
    </row>
    <row r="2776" spans="1:10" ht="15.75" thickBot="1" x14ac:dyDescent="0.3">
      <c r="A2776" s="235" t="s">
        <v>1555</v>
      </c>
      <c r="B2776" s="9" t="s">
        <v>1556</v>
      </c>
      <c r="C2776" s="230" t="s">
        <v>9</v>
      </c>
      <c r="D2776" s="230">
        <v>1</v>
      </c>
      <c r="E2776" s="162"/>
      <c r="F2776" s="162"/>
      <c r="G2776" s="162">
        <f t="shared" ref="G2776:G2787" si="67">D2776*E2776</f>
        <v>0</v>
      </c>
      <c r="H2776" s="162">
        <f t="shared" si="66"/>
        <v>0</v>
      </c>
      <c r="I2776" s="53"/>
      <c r="J2776" s="53"/>
    </row>
    <row r="2777" spans="1:10" ht="15.75" thickBot="1" x14ac:dyDescent="0.3">
      <c r="A2777" s="235" t="s">
        <v>1557</v>
      </c>
      <c r="B2777" s="9" t="s">
        <v>1558</v>
      </c>
      <c r="C2777" s="230" t="s">
        <v>9</v>
      </c>
      <c r="D2777" s="230">
        <v>1</v>
      </c>
      <c r="E2777" s="162"/>
      <c r="F2777" s="162"/>
      <c r="G2777" s="162">
        <f t="shared" si="67"/>
        <v>0</v>
      </c>
      <c r="H2777" s="162">
        <f t="shared" si="66"/>
        <v>0</v>
      </c>
      <c r="I2777" s="53"/>
      <c r="J2777" s="53"/>
    </row>
    <row r="2778" spans="1:10" ht="15.75" thickBot="1" x14ac:dyDescent="0.3">
      <c r="A2778" s="235" t="s">
        <v>1559</v>
      </c>
      <c r="B2778" s="9" t="s">
        <v>1560</v>
      </c>
      <c r="C2778" s="230" t="s">
        <v>9</v>
      </c>
      <c r="D2778" s="230">
        <v>1</v>
      </c>
      <c r="E2778" s="162"/>
      <c r="F2778" s="162"/>
      <c r="G2778" s="162">
        <f t="shared" si="67"/>
        <v>0</v>
      </c>
      <c r="H2778" s="162">
        <f t="shared" si="66"/>
        <v>0</v>
      </c>
      <c r="I2778" s="53"/>
      <c r="J2778" s="53"/>
    </row>
    <row r="2779" spans="1:10" ht="15.75" thickBot="1" x14ac:dyDescent="0.3">
      <c r="A2779" s="235" t="s">
        <v>1561</v>
      </c>
      <c r="B2779" s="9" t="s">
        <v>1562</v>
      </c>
      <c r="C2779" s="230" t="s">
        <v>9</v>
      </c>
      <c r="D2779" s="230">
        <v>1</v>
      </c>
      <c r="E2779" s="162"/>
      <c r="F2779" s="162"/>
      <c r="G2779" s="162">
        <f t="shared" si="67"/>
        <v>0</v>
      </c>
      <c r="H2779" s="162">
        <f t="shared" si="66"/>
        <v>0</v>
      </c>
      <c r="I2779" s="53"/>
      <c r="J2779" s="53"/>
    </row>
    <row r="2780" spans="1:10" ht="15.75" thickBot="1" x14ac:dyDescent="0.3">
      <c r="A2780" s="235" t="s">
        <v>1563</v>
      </c>
      <c r="B2780" s="9" t="s">
        <v>1564</v>
      </c>
      <c r="C2780" s="230" t="s">
        <v>9</v>
      </c>
      <c r="D2780" s="230">
        <v>2</v>
      </c>
      <c r="E2780" s="162"/>
      <c r="F2780" s="162"/>
      <c r="G2780" s="162">
        <f t="shared" si="67"/>
        <v>0</v>
      </c>
      <c r="H2780" s="162">
        <f t="shared" si="66"/>
        <v>0</v>
      </c>
      <c r="I2780" s="53"/>
      <c r="J2780" s="53"/>
    </row>
    <row r="2781" spans="1:10" ht="15.75" thickBot="1" x14ac:dyDescent="0.3">
      <c r="A2781" s="235" t="s">
        <v>1565</v>
      </c>
      <c r="B2781" s="9" t="s">
        <v>1566</v>
      </c>
      <c r="C2781" s="230" t="s">
        <v>9</v>
      </c>
      <c r="D2781" s="230">
        <v>2</v>
      </c>
      <c r="E2781" s="162"/>
      <c r="F2781" s="162"/>
      <c r="G2781" s="162">
        <f t="shared" si="67"/>
        <v>0</v>
      </c>
      <c r="H2781" s="162">
        <f t="shared" si="66"/>
        <v>0</v>
      </c>
      <c r="I2781" s="53"/>
      <c r="J2781" s="53"/>
    </row>
    <row r="2782" spans="1:10" ht="15.75" thickBot="1" x14ac:dyDescent="0.3">
      <c r="A2782" s="235" t="s">
        <v>1567</v>
      </c>
      <c r="B2782" s="9" t="s">
        <v>1568</v>
      </c>
      <c r="C2782" s="230" t="s">
        <v>9</v>
      </c>
      <c r="D2782" s="230">
        <v>1</v>
      </c>
      <c r="E2782" s="162"/>
      <c r="F2782" s="162"/>
      <c r="G2782" s="162">
        <f t="shared" si="67"/>
        <v>0</v>
      </c>
      <c r="H2782" s="162">
        <f t="shared" si="66"/>
        <v>0</v>
      </c>
      <c r="I2782" s="53"/>
      <c r="J2782" s="53"/>
    </row>
    <row r="2783" spans="1:10" ht="15.75" thickBot="1" x14ac:dyDescent="0.3">
      <c r="A2783" s="235" t="s">
        <v>1569</v>
      </c>
      <c r="B2783" s="9" t="s">
        <v>1570</v>
      </c>
      <c r="C2783" s="230" t="s">
        <v>9</v>
      </c>
      <c r="D2783" s="230">
        <v>1</v>
      </c>
      <c r="E2783" s="162"/>
      <c r="F2783" s="162"/>
      <c r="G2783" s="162">
        <f t="shared" si="67"/>
        <v>0</v>
      </c>
      <c r="H2783" s="162">
        <f t="shared" si="66"/>
        <v>0</v>
      </c>
      <c r="I2783" s="53"/>
      <c r="J2783" s="53"/>
    </row>
    <row r="2784" spans="1:10" ht="15.75" thickBot="1" x14ac:dyDescent="0.3">
      <c r="A2784" s="235" t="s">
        <v>1571</v>
      </c>
      <c r="B2784" s="9" t="s">
        <v>1572</v>
      </c>
      <c r="C2784" s="230" t="s">
        <v>9</v>
      </c>
      <c r="D2784" s="230">
        <v>2</v>
      </c>
      <c r="E2784" s="162"/>
      <c r="F2784" s="162"/>
      <c r="G2784" s="162">
        <f t="shared" si="67"/>
        <v>0</v>
      </c>
      <c r="H2784" s="162">
        <f t="shared" si="66"/>
        <v>0</v>
      </c>
      <c r="I2784" s="53"/>
      <c r="J2784" s="53"/>
    </row>
    <row r="2785" spans="1:10" ht="45.75" thickBot="1" x14ac:dyDescent="0.3">
      <c r="A2785" s="235" t="s">
        <v>1573</v>
      </c>
      <c r="B2785" s="9" t="s">
        <v>1574</v>
      </c>
      <c r="C2785" s="230" t="s">
        <v>9</v>
      </c>
      <c r="D2785" s="230">
        <v>1</v>
      </c>
      <c r="E2785" s="162"/>
      <c r="F2785" s="162"/>
      <c r="G2785" s="162">
        <f t="shared" si="67"/>
        <v>0</v>
      </c>
      <c r="H2785" s="162">
        <f t="shared" si="66"/>
        <v>0</v>
      </c>
      <c r="I2785" s="53"/>
      <c r="J2785" s="53"/>
    </row>
    <row r="2786" spans="1:10" ht="45.75" thickBot="1" x14ac:dyDescent="0.3">
      <c r="A2786" s="235" t="s">
        <v>1575</v>
      </c>
      <c r="B2786" s="9" t="s">
        <v>1576</v>
      </c>
      <c r="C2786" s="230" t="s">
        <v>9</v>
      </c>
      <c r="D2786" s="230">
        <v>1</v>
      </c>
      <c r="E2786" s="162"/>
      <c r="F2786" s="162"/>
      <c r="G2786" s="162">
        <f t="shared" si="67"/>
        <v>0</v>
      </c>
      <c r="H2786" s="162">
        <f t="shared" si="66"/>
        <v>0</v>
      </c>
      <c r="I2786" s="53"/>
      <c r="J2786" s="53"/>
    </row>
    <row r="2787" spans="1:10" ht="30.75" thickBot="1" x14ac:dyDescent="0.3">
      <c r="A2787" s="235" t="s">
        <v>1577</v>
      </c>
      <c r="B2787" s="9" t="s">
        <v>1578</v>
      </c>
      <c r="C2787" s="230" t="s">
        <v>9</v>
      </c>
      <c r="D2787" s="230">
        <v>1</v>
      </c>
      <c r="E2787" s="162"/>
      <c r="F2787" s="162"/>
      <c r="G2787" s="162">
        <f t="shared" si="67"/>
        <v>0</v>
      </c>
      <c r="H2787" s="162">
        <f t="shared" si="66"/>
        <v>0</v>
      </c>
      <c r="I2787" s="53"/>
      <c r="J2787" s="53"/>
    </row>
    <row r="2788" spans="1:10" ht="16.5" thickBot="1" x14ac:dyDescent="0.3">
      <c r="A2788" s="309" t="s">
        <v>1579</v>
      </c>
      <c r="B2788" s="310"/>
      <c r="C2788" s="310"/>
      <c r="D2788" s="310"/>
      <c r="E2788" s="311"/>
      <c r="F2788" s="288">
        <f>SUM(G2766:G2787)</f>
        <v>0</v>
      </c>
      <c r="G2788" s="289"/>
      <c r="H2788" s="290"/>
      <c r="I2788" s="6"/>
      <c r="J2788" s="6"/>
    </row>
    <row r="2789" spans="1:10" ht="15.75" customHeight="1" x14ac:dyDescent="0.25">
      <c r="A2789" s="319" t="s">
        <v>1580</v>
      </c>
      <c r="B2789" s="320"/>
      <c r="C2789" s="320"/>
      <c r="D2789" s="320"/>
      <c r="E2789" s="321"/>
      <c r="F2789" s="316">
        <f>F2791-F2788</f>
        <v>0</v>
      </c>
      <c r="G2789" s="317"/>
      <c r="H2789" s="318"/>
      <c r="I2789" s="388"/>
      <c r="J2789" s="389"/>
    </row>
    <row r="2790" spans="1:10" ht="15.75" thickBot="1" x14ac:dyDescent="0.3">
      <c r="A2790" s="354"/>
      <c r="B2790" s="355"/>
      <c r="C2790" s="355"/>
      <c r="D2790" s="355"/>
      <c r="E2790" s="356"/>
      <c r="F2790" s="325"/>
      <c r="G2790" s="326"/>
      <c r="H2790" s="327"/>
      <c r="I2790" s="388"/>
      <c r="J2790" s="389"/>
    </row>
    <row r="2791" spans="1:10" ht="16.5" thickBot="1" x14ac:dyDescent="0.3">
      <c r="A2791" s="309" t="s">
        <v>1581</v>
      </c>
      <c r="B2791" s="310"/>
      <c r="C2791" s="310"/>
      <c r="D2791" s="310"/>
      <c r="E2791" s="311"/>
      <c r="F2791" s="288">
        <f>SUM(H2766:H2787)</f>
        <v>0</v>
      </c>
      <c r="G2791" s="289"/>
      <c r="H2791" s="290"/>
      <c r="I2791" s="6"/>
      <c r="J2791" s="6"/>
    </row>
    <row r="2792" spans="1:10" x14ac:dyDescent="0.25">
      <c r="A2792" s="20"/>
      <c r="B2792"/>
    </row>
    <row r="2793" spans="1:10" x14ac:dyDescent="0.25">
      <c r="B2793"/>
    </row>
    <row r="2794" spans="1:10" ht="66.75" customHeight="1" x14ac:dyDescent="0.25">
      <c r="A2794" s="328" t="s">
        <v>1582</v>
      </c>
      <c r="B2794" s="328"/>
      <c r="C2794" s="328"/>
      <c r="D2794" s="328"/>
      <c r="E2794" s="328"/>
      <c r="F2794" s="328"/>
      <c r="G2794" s="328"/>
      <c r="H2794" s="328"/>
      <c r="I2794" s="328"/>
      <c r="J2794" s="328"/>
    </row>
    <row r="2795" spans="1:10" ht="18" x14ac:dyDescent="0.25">
      <c r="A2795" s="47"/>
      <c r="B2795"/>
    </row>
    <row r="2796" spans="1:10" ht="243.75" customHeight="1" x14ac:dyDescent="0.25">
      <c r="A2796" s="306" t="s">
        <v>1583</v>
      </c>
      <c r="B2796" s="306"/>
      <c r="C2796" s="306"/>
      <c r="D2796" s="306"/>
      <c r="E2796" s="306"/>
      <c r="F2796" s="306"/>
      <c r="G2796" s="306"/>
      <c r="H2796" s="306"/>
      <c r="I2796" s="306"/>
      <c r="J2796" s="306"/>
    </row>
    <row r="2797" spans="1:10" ht="18" customHeight="1" x14ac:dyDescent="0.25">
      <c r="A2797" s="115"/>
      <c r="B2797" s="113"/>
      <c r="C2797" s="36"/>
      <c r="D2797" s="36"/>
      <c r="E2797" s="113"/>
      <c r="F2797" s="114"/>
      <c r="G2797" s="114"/>
      <c r="H2797" s="113"/>
      <c r="I2797" s="113"/>
      <c r="J2797" s="113"/>
    </row>
    <row r="2798" spans="1:10" x14ac:dyDescent="0.25">
      <c r="A2798" s="306" t="s">
        <v>1359</v>
      </c>
      <c r="B2798" s="306"/>
      <c r="C2798" s="306"/>
      <c r="D2798" s="306"/>
      <c r="E2798" s="306"/>
      <c r="F2798" s="306"/>
      <c r="G2798" s="306"/>
      <c r="H2798" s="306"/>
      <c r="I2798" s="306"/>
      <c r="J2798" s="306"/>
    </row>
    <row r="2799" spans="1:10" x14ac:dyDescent="0.25">
      <c r="A2799" s="115"/>
      <c r="B2799" s="113"/>
      <c r="C2799" s="36"/>
      <c r="D2799" s="36"/>
      <c r="E2799" s="113"/>
      <c r="F2799" s="114"/>
      <c r="G2799" s="114"/>
      <c r="H2799" s="113"/>
      <c r="I2799" s="113"/>
      <c r="J2799" s="113"/>
    </row>
    <row r="2800" spans="1:10" x14ac:dyDescent="0.25">
      <c r="A2800" s="315" t="s">
        <v>1584</v>
      </c>
      <c r="B2800" s="315"/>
      <c r="C2800" s="315"/>
      <c r="D2800" s="315"/>
      <c r="E2800" s="315"/>
      <c r="F2800" s="315"/>
      <c r="G2800" s="315"/>
      <c r="H2800" s="315"/>
      <c r="I2800" s="315"/>
      <c r="J2800" s="315"/>
    </row>
    <row r="2801" spans="1:10" x14ac:dyDescent="0.25">
      <c r="B2801"/>
    </row>
    <row r="2802" spans="1:10" ht="18" x14ac:dyDescent="0.25">
      <c r="A2802" s="47" t="s">
        <v>1585</v>
      </c>
      <c r="B2802"/>
    </row>
    <row r="2803" spans="1:10" ht="15.75" thickBot="1" x14ac:dyDescent="0.3">
      <c r="A2803" s="23"/>
      <c r="B2803"/>
    </row>
    <row r="2804" spans="1:10" ht="15.75" thickBot="1" x14ac:dyDescent="0.3">
      <c r="A2804" s="353"/>
      <c r="B2804" s="353"/>
      <c r="C2804" s="234"/>
      <c r="D2804" s="30"/>
      <c r="E2804" s="285" t="s">
        <v>0</v>
      </c>
      <c r="F2804" s="286"/>
      <c r="G2804" s="286"/>
      <c r="H2804" s="286"/>
      <c r="I2804" s="286"/>
      <c r="J2804" s="287"/>
    </row>
    <row r="2805" spans="1:10" ht="36" x14ac:dyDescent="0.25">
      <c r="A2805" s="294" t="s">
        <v>1</v>
      </c>
      <c r="B2805" s="300" t="s">
        <v>1586</v>
      </c>
      <c r="C2805" s="300" t="s">
        <v>3</v>
      </c>
      <c r="D2805" s="300" t="s">
        <v>4480</v>
      </c>
      <c r="E2805" s="2" t="s">
        <v>4</v>
      </c>
      <c r="F2805" s="2" t="s">
        <v>4</v>
      </c>
      <c r="G2805" s="300" t="s">
        <v>4483</v>
      </c>
      <c r="H2805" s="300" t="s">
        <v>4484</v>
      </c>
      <c r="I2805" s="3" t="s">
        <v>5</v>
      </c>
      <c r="J2805" s="3" t="s">
        <v>7</v>
      </c>
    </row>
    <row r="2806" spans="1:10" ht="60.75" thickBot="1" x14ac:dyDescent="0.3">
      <c r="A2806" s="295"/>
      <c r="B2806" s="301"/>
      <c r="C2806" s="301"/>
      <c r="D2806" s="301"/>
      <c r="E2806" s="30" t="s">
        <v>4482</v>
      </c>
      <c r="F2806" s="30" t="s">
        <v>4481</v>
      </c>
      <c r="G2806" s="301"/>
      <c r="H2806" s="301"/>
      <c r="I2806" s="4" t="s">
        <v>6</v>
      </c>
      <c r="J2806" s="4" t="s">
        <v>6</v>
      </c>
    </row>
    <row r="2807" spans="1:10" ht="15.75" thickBot="1" x14ac:dyDescent="0.3">
      <c r="A2807" s="235" t="s">
        <v>1587</v>
      </c>
      <c r="B2807" s="9" t="s">
        <v>417</v>
      </c>
      <c r="C2807" s="230"/>
      <c r="D2807" s="230"/>
      <c r="E2807" s="11"/>
      <c r="F2807" s="109"/>
      <c r="G2807" s="109"/>
      <c r="H2807" s="11"/>
      <c r="I2807" s="11"/>
      <c r="J2807" s="11"/>
    </row>
    <row r="2808" spans="1:10" ht="60" x14ac:dyDescent="0.25">
      <c r="A2808" s="294" t="s">
        <v>1588</v>
      </c>
      <c r="B2808" s="5" t="s">
        <v>1589</v>
      </c>
      <c r="C2808" s="298" t="s">
        <v>14</v>
      </c>
      <c r="D2808" s="298">
        <v>1</v>
      </c>
      <c r="E2808" s="312"/>
      <c r="F2808" s="312"/>
      <c r="G2808" s="312">
        <f>D2808*E2808</f>
        <v>0</v>
      </c>
      <c r="H2808" s="312">
        <f>D2808*F2808</f>
        <v>0</v>
      </c>
      <c r="I2808" s="304"/>
      <c r="J2808" s="304"/>
    </row>
    <row r="2809" spans="1:10" x14ac:dyDescent="0.25">
      <c r="A2809" s="329"/>
      <c r="B2809" s="5" t="s">
        <v>1590</v>
      </c>
      <c r="C2809" s="330"/>
      <c r="D2809" s="330"/>
      <c r="E2809" s="313"/>
      <c r="F2809" s="313"/>
      <c r="G2809" s="313"/>
      <c r="H2809" s="313"/>
      <c r="I2809" s="348"/>
      <c r="J2809" s="348"/>
    </row>
    <row r="2810" spans="1:10" x14ac:dyDescent="0.25">
      <c r="A2810" s="329"/>
      <c r="B2810" s="5" t="s">
        <v>1591</v>
      </c>
      <c r="C2810" s="330"/>
      <c r="D2810" s="330"/>
      <c r="E2810" s="313"/>
      <c r="F2810" s="313"/>
      <c r="G2810" s="313"/>
      <c r="H2810" s="313"/>
      <c r="I2810" s="348"/>
      <c r="J2810" s="348"/>
    </row>
    <row r="2811" spans="1:10" x14ac:dyDescent="0.25">
      <c r="A2811" s="329"/>
      <c r="B2811" s="5" t="s">
        <v>1592</v>
      </c>
      <c r="C2811" s="330"/>
      <c r="D2811" s="330"/>
      <c r="E2811" s="313"/>
      <c r="F2811" s="313"/>
      <c r="G2811" s="313"/>
      <c r="H2811" s="313"/>
      <c r="I2811" s="348"/>
      <c r="J2811" s="348"/>
    </row>
    <row r="2812" spans="1:10" x14ac:dyDescent="0.25">
      <c r="A2812" s="329"/>
      <c r="B2812" s="5" t="s">
        <v>1593</v>
      </c>
      <c r="C2812" s="330"/>
      <c r="D2812" s="330"/>
      <c r="E2812" s="313"/>
      <c r="F2812" s="313"/>
      <c r="G2812" s="313"/>
      <c r="H2812" s="313"/>
      <c r="I2812" s="348"/>
      <c r="J2812" s="348"/>
    </row>
    <row r="2813" spans="1:10" ht="15.75" thickBot="1" x14ac:dyDescent="0.3">
      <c r="A2813" s="295"/>
      <c r="B2813" s="24" t="s">
        <v>1594</v>
      </c>
      <c r="C2813" s="299"/>
      <c r="D2813" s="299"/>
      <c r="E2813" s="314"/>
      <c r="F2813" s="314"/>
      <c r="G2813" s="314"/>
      <c r="H2813" s="314"/>
      <c r="I2813" s="305"/>
      <c r="J2813" s="305"/>
    </row>
    <row r="2814" spans="1:10" ht="45" x14ac:dyDescent="0.25">
      <c r="A2814" s="294" t="s">
        <v>1595</v>
      </c>
      <c r="B2814" s="5" t="s">
        <v>1596</v>
      </c>
      <c r="C2814" s="298" t="s">
        <v>9</v>
      </c>
      <c r="D2814" s="298">
        <v>1</v>
      </c>
      <c r="E2814" s="312"/>
      <c r="F2814" s="312"/>
      <c r="G2814" s="312">
        <f>D2814*E2814</f>
        <v>0</v>
      </c>
      <c r="H2814" s="312">
        <f>D2814*F2814</f>
        <v>0</v>
      </c>
      <c r="I2814" s="304"/>
      <c r="J2814" s="304"/>
    </row>
    <row r="2815" spans="1:10" ht="15.75" thickBot="1" x14ac:dyDescent="0.3">
      <c r="A2815" s="295"/>
      <c r="B2815" s="24" t="s">
        <v>1597</v>
      </c>
      <c r="C2815" s="299"/>
      <c r="D2815" s="299"/>
      <c r="E2815" s="314"/>
      <c r="F2815" s="314"/>
      <c r="G2815" s="314"/>
      <c r="H2815" s="314"/>
      <c r="I2815" s="305"/>
      <c r="J2815" s="305"/>
    </row>
    <row r="2816" spans="1:10" ht="16.5" thickBot="1" x14ac:dyDescent="0.3">
      <c r="A2816" s="309" t="s">
        <v>1598</v>
      </c>
      <c r="B2816" s="310"/>
      <c r="C2816" s="310"/>
      <c r="D2816" s="310"/>
      <c r="E2816" s="311"/>
      <c r="F2816" s="288">
        <f>G2808+G2814</f>
        <v>0</v>
      </c>
      <c r="G2816" s="289"/>
      <c r="H2816" s="290"/>
      <c r="I2816" s="6"/>
      <c r="J2816" s="6"/>
    </row>
    <row r="2817" spans="1:10" ht="16.5" thickBot="1" x14ac:dyDescent="0.3">
      <c r="A2817" s="309" t="s">
        <v>1599</v>
      </c>
      <c r="B2817" s="310"/>
      <c r="C2817" s="310"/>
      <c r="D2817" s="310"/>
      <c r="E2817" s="311"/>
      <c r="F2817" s="288">
        <f>F2818-F2816</f>
        <v>0</v>
      </c>
      <c r="G2817" s="289"/>
      <c r="H2817" s="290"/>
      <c r="I2817" s="6"/>
      <c r="J2817" s="6"/>
    </row>
    <row r="2818" spans="1:10" ht="16.5" thickBot="1" x14ac:dyDescent="0.3">
      <c r="A2818" s="309" t="s">
        <v>1600</v>
      </c>
      <c r="B2818" s="310"/>
      <c r="C2818" s="310"/>
      <c r="D2818" s="310"/>
      <c r="E2818" s="311"/>
      <c r="F2818" s="288">
        <f>H2808+H2814</f>
        <v>0</v>
      </c>
      <c r="G2818" s="289"/>
      <c r="H2818" s="290"/>
      <c r="I2818" s="6"/>
      <c r="J2818" s="6"/>
    </row>
    <row r="2819" spans="1:10" ht="15.75" x14ac:dyDescent="0.25">
      <c r="A2819" s="238"/>
      <c r="B2819" s="103"/>
      <c r="C2819" s="243"/>
      <c r="D2819" s="243"/>
      <c r="E2819" s="103"/>
      <c r="F2819" s="110"/>
      <c r="G2819" s="110"/>
      <c r="H2819" s="104"/>
      <c r="I2819" s="6"/>
      <c r="J2819" s="6"/>
    </row>
    <row r="2820" spans="1:10" ht="18" x14ac:dyDescent="0.25">
      <c r="A2820" s="47" t="s">
        <v>1601</v>
      </c>
      <c r="B2820"/>
    </row>
    <row r="2821" spans="1:10" ht="15.75" thickBot="1" x14ac:dyDescent="0.3">
      <c r="A2821" s="21"/>
      <c r="B2821"/>
    </row>
    <row r="2822" spans="1:10" ht="15.75" thickBot="1" x14ac:dyDescent="0.3">
      <c r="A2822" s="353"/>
      <c r="B2822" s="353"/>
      <c r="C2822" s="234"/>
      <c r="D2822" s="30"/>
      <c r="E2822" s="285" t="s">
        <v>0</v>
      </c>
      <c r="F2822" s="286"/>
      <c r="G2822" s="286"/>
      <c r="H2822" s="286"/>
      <c r="I2822" s="286"/>
      <c r="J2822" s="287"/>
    </row>
    <row r="2823" spans="1:10" ht="36" customHeight="1" x14ac:dyDescent="0.25">
      <c r="A2823" s="294" t="s">
        <v>1</v>
      </c>
      <c r="B2823" s="300" t="s">
        <v>1586</v>
      </c>
      <c r="C2823" s="300" t="s">
        <v>3</v>
      </c>
      <c r="D2823" s="300" t="s">
        <v>4480</v>
      </c>
      <c r="E2823" s="2" t="s">
        <v>4</v>
      </c>
      <c r="F2823" s="2" t="s">
        <v>4</v>
      </c>
      <c r="G2823" s="300" t="s">
        <v>4483</v>
      </c>
      <c r="H2823" s="300" t="s">
        <v>4484</v>
      </c>
      <c r="I2823" s="3" t="s">
        <v>5</v>
      </c>
      <c r="J2823" s="3" t="s">
        <v>7</v>
      </c>
    </row>
    <row r="2824" spans="1:10" ht="60.75" thickBot="1" x14ac:dyDescent="0.3">
      <c r="A2824" s="295"/>
      <c r="B2824" s="301"/>
      <c r="C2824" s="301"/>
      <c r="D2824" s="301"/>
      <c r="E2824" s="30" t="s">
        <v>4482</v>
      </c>
      <c r="F2824" s="30" t="s">
        <v>4481</v>
      </c>
      <c r="G2824" s="301"/>
      <c r="H2824" s="301"/>
      <c r="I2824" s="4" t="s">
        <v>6</v>
      </c>
      <c r="J2824" s="4" t="s">
        <v>6</v>
      </c>
    </row>
    <row r="2825" spans="1:10" x14ac:dyDescent="0.25">
      <c r="A2825" s="294" t="s">
        <v>1602</v>
      </c>
      <c r="B2825" s="415" t="s">
        <v>527</v>
      </c>
      <c r="C2825" s="298"/>
      <c r="D2825" s="298"/>
      <c r="E2825" s="283"/>
      <c r="F2825" s="283"/>
      <c r="G2825" s="283"/>
      <c r="H2825" s="283"/>
      <c r="I2825" s="334"/>
      <c r="J2825" s="334"/>
    </row>
    <row r="2826" spans="1:10" x14ac:dyDescent="0.25">
      <c r="A2826" s="329"/>
      <c r="B2826" s="416"/>
      <c r="C2826" s="330"/>
      <c r="D2826" s="330"/>
      <c r="E2826" s="322"/>
      <c r="F2826" s="322"/>
      <c r="G2826" s="322"/>
      <c r="H2826" s="322"/>
      <c r="I2826" s="335"/>
      <c r="J2826" s="335"/>
    </row>
    <row r="2827" spans="1:10" ht="15.75" thickBot="1" x14ac:dyDescent="0.3">
      <c r="A2827" s="295"/>
      <c r="B2827" s="417"/>
      <c r="C2827" s="299"/>
      <c r="D2827" s="299"/>
      <c r="E2827" s="284"/>
      <c r="F2827" s="284"/>
      <c r="G2827" s="284"/>
      <c r="H2827" s="284"/>
      <c r="I2827" s="336"/>
      <c r="J2827" s="336"/>
    </row>
    <row r="2828" spans="1:10" ht="60" x14ac:dyDescent="0.25">
      <c r="A2828" s="294" t="s">
        <v>1603</v>
      </c>
      <c r="B2828" s="5" t="s">
        <v>1589</v>
      </c>
      <c r="C2828" s="298" t="s">
        <v>14</v>
      </c>
      <c r="D2828" s="298">
        <v>1</v>
      </c>
      <c r="E2828" s="312"/>
      <c r="F2828" s="312"/>
      <c r="G2828" s="312">
        <f>D2828*E2828</f>
        <v>0</v>
      </c>
      <c r="H2828" s="312">
        <f>D2828*F2828</f>
        <v>0</v>
      </c>
      <c r="I2828" s="304"/>
      <c r="J2828" s="304"/>
    </row>
    <row r="2829" spans="1:10" x14ac:dyDescent="0.25">
      <c r="A2829" s="329"/>
      <c r="B2829" s="5" t="s">
        <v>1590</v>
      </c>
      <c r="C2829" s="330"/>
      <c r="D2829" s="330"/>
      <c r="E2829" s="313"/>
      <c r="F2829" s="313"/>
      <c r="G2829" s="313"/>
      <c r="H2829" s="313"/>
      <c r="I2829" s="348"/>
      <c r="J2829" s="348"/>
    </row>
    <row r="2830" spans="1:10" x14ac:dyDescent="0.25">
      <c r="A2830" s="329"/>
      <c r="B2830" s="5" t="s">
        <v>1591</v>
      </c>
      <c r="C2830" s="330"/>
      <c r="D2830" s="330"/>
      <c r="E2830" s="313"/>
      <c r="F2830" s="313"/>
      <c r="G2830" s="313"/>
      <c r="H2830" s="313"/>
      <c r="I2830" s="348"/>
      <c r="J2830" s="348"/>
    </row>
    <row r="2831" spans="1:10" x14ac:dyDescent="0.25">
      <c r="A2831" s="329"/>
      <c r="B2831" s="5" t="s">
        <v>1592</v>
      </c>
      <c r="C2831" s="330"/>
      <c r="D2831" s="330"/>
      <c r="E2831" s="313"/>
      <c r="F2831" s="313"/>
      <c r="G2831" s="313"/>
      <c r="H2831" s="313"/>
      <c r="I2831" s="348"/>
      <c r="J2831" s="348"/>
    </row>
    <row r="2832" spans="1:10" x14ac:dyDescent="0.25">
      <c r="A2832" s="329"/>
      <c r="B2832" s="5" t="s">
        <v>1593</v>
      </c>
      <c r="C2832" s="330"/>
      <c r="D2832" s="330"/>
      <c r="E2832" s="313"/>
      <c r="F2832" s="313"/>
      <c r="G2832" s="313"/>
      <c r="H2832" s="313"/>
      <c r="I2832" s="348"/>
      <c r="J2832" s="348"/>
    </row>
    <row r="2833" spans="1:10" ht="15.75" thickBot="1" x14ac:dyDescent="0.3">
      <c r="A2833" s="295"/>
      <c r="B2833" s="24" t="s">
        <v>1594</v>
      </c>
      <c r="C2833" s="299"/>
      <c r="D2833" s="299"/>
      <c r="E2833" s="314"/>
      <c r="F2833" s="314"/>
      <c r="G2833" s="314"/>
      <c r="H2833" s="314"/>
      <c r="I2833" s="305"/>
      <c r="J2833" s="305"/>
    </row>
    <row r="2834" spans="1:10" ht="45" x14ac:dyDescent="0.25">
      <c r="A2834" s="294" t="s">
        <v>1604</v>
      </c>
      <c r="B2834" s="5" t="s">
        <v>1605</v>
      </c>
      <c r="C2834" s="298" t="s">
        <v>9</v>
      </c>
      <c r="D2834" s="298">
        <v>1</v>
      </c>
      <c r="E2834" s="312"/>
      <c r="F2834" s="312"/>
      <c r="G2834" s="312">
        <f>D2834*E2834</f>
        <v>0</v>
      </c>
      <c r="H2834" s="312">
        <f>D2834*F2834</f>
        <v>0</v>
      </c>
      <c r="I2834" s="304"/>
      <c r="J2834" s="304"/>
    </row>
    <row r="2835" spans="1:10" ht="15.75" thickBot="1" x14ac:dyDescent="0.3">
      <c r="A2835" s="295"/>
      <c r="B2835" s="24" t="s">
        <v>1390</v>
      </c>
      <c r="C2835" s="299"/>
      <c r="D2835" s="299"/>
      <c r="E2835" s="314"/>
      <c r="F2835" s="314"/>
      <c r="G2835" s="314"/>
      <c r="H2835" s="314"/>
      <c r="I2835" s="305"/>
      <c r="J2835" s="305"/>
    </row>
    <row r="2836" spans="1:10" ht="16.5" thickBot="1" x14ac:dyDescent="0.3">
      <c r="A2836" s="309" t="s">
        <v>1606</v>
      </c>
      <c r="B2836" s="310"/>
      <c r="C2836" s="310"/>
      <c r="D2836" s="310"/>
      <c r="E2836" s="311"/>
      <c r="F2836" s="288">
        <f>G2828+G2834</f>
        <v>0</v>
      </c>
      <c r="G2836" s="289"/>
      <c r="H2836" s="290"/>
      <c r="I2836" s="6"/>
      <c r="J2836" s="6"/>
    </row>
    <row r="2837" spans="1:10" ht="16.5" thickBot="1" x14ac:dyDescent="0.3">
      <c r="A2837" s="309" t="s">
        <v>1607</v>
      </c>
      <c r="B2837" s="310"/>
      <c r="C2837" s="310"/>
      <c r="D2837" s="310"/>
      <c r="E2837" s="311"/>
      <c r="F2837" s="288">
        <f>F2838-F2836</f>
        <v>0</v>
      </c>
      <c r="G2837" s="289"/>
      <c r="H2837" s="290"/>
      <c r="I2837" s="6"/>
      <c r="J2837" s="6"/>
    </row>
    <row r="2838" spans="1:10" ht="16.5" thickBot="1" x14ac:dyDescent="0.3">
      <c r="A2838" s="309" t="s">
        <v>1608</v>
      </c>
      <c r="B2838" s="310"/>
      <c r="C2838" s="310"/>
      <c r="D2838" s="310"/>
      <c r="E2838" s="311"/>
      <c r="F2838" s="288">
        <f>H2828+H2834</f>
        <v>0</v>
      </c>
      <c r="G2838" s="289"/>
      <c r="H2838" s="290"/>
      <c r="I2838" s="6"/>
      <c r="J2838" s="6"/>
    </row>
    <row r="2839" spans="1:10" ht="15.75" x14ac:dyDescent="0.25">
      <c r="A2839" s="238"/>
      <c r="B2839" s="103"/>
      <c r="C2839" s="243"/>
      <c r="D2839" s="243"/>
      <c r="E2839" s="103"/>
      <c r="F2839" s="110"/>
      <c r="G2839" s="110"/>
      <c r="H2839" s="104"/>
      <c r="I2839" s="6"/>
      <c r="J2839" s="6"/>
    </row>
    <row r="2840" spans="1:10" ht="18" x14ac:dyDescent="0.25">
      <c r="A2840" s="47" t="s">
        <v>1609</v>
      </c>
      <c r="B2840"/>
    </row>
    <row r="2841" spans="1:10" ht="15.75" thickBot="1" x14ac:dyDescent="0.3">
      <c r="A2841" s="22"/>
      <c r="B2841"/>
    </row>
    <row r="2842" spans="1:10" ht="15.75" thickBot="1" x14ac:dyDescent="0.3">
      <c r="A2842" s="353"/>
      <c r="B2842" s="353"/>
      <c r="C2842" s="234"/>
      <c r="D2842" s="30"/>
      <c r="E2842" s="285" t="s">
        <v>0</v>
      </c>
      <c r="F2842" s="286"/>
      <c r="G2842" s="286"/>
      <c r="H2842" s="286"/>
      <c r="I2842" s="286"/>
      <c r="J2842" s="287"/>
    </row>
    <row r="2843" spans="1:10" ht="36" x14ac:dyDescent="0.25">
      <c r="A2843" s="294" t="s">
        <v>1</v>
      </c>
      <c r="B2843" s="300" t="s">
        <v>1586</v>
      </c>
      <c r="C2843" s="300" t="s">
        <v>3</v>
      </c>
      <c r="D2843" s="300" t="s">
        <v>4480</v>
      </c>
      <c r="E2843" s="2" t="s">
        <v>4</v>
      </c>
      <c r="F2843" s="2" t="s">
        <v>4</v>
      </c>
      <c r="G2843" s="300" t="s">
        <v>4483</v>
      </c>
      <c r="H2843" s="300" t="s">
        <v>4484</v>
      </c>
      <c r="I2843" s="3" t="s">
        <v>5</v>
      </c>
      <c r="J2843" s="3" t="s">
        <v>7</v>
      </c>
    </row>
    <row r="2844" spans="1:10" ht="60.75" thickBot="1" x14ac:dyDescent="0.3">
      <c r="A2844" s="295"/>
      <c r="B2844" s="301"/>
      <c r="C2844" s="301"/>
      <c r="D2844" s="301"/>
      <c r="E2844" s="30" t="s">
        <v>4482</v>
      </c>
      <c r="F2844" s="30" t="s">
        <v>4481</v>
      </c>
      <c r="G2844" s="301"/>
      <c r="H2844" s="301"/>
      <c r="I2844" s="4" t="s">
        <v>6</v>
      </c>
      <c r="J2844" s="4" t="s">
        <v>6</v>
      </c>
    </row>
    <row r="2845" spans="1:10" x14ac:dyDescent="0.25">
      <c r="A2845" s="294" t="s">
        <v>1610</v>
      </c>
      <c r="B2845" s="415" t="s">
        <v>548</v>
      </c>
      <c r="C2845" s="298"/>
      <c r="D2845" s="298"/>
      <c r="E2845" s="334"/>
      <c r="F2845" s="334"/>
      <c r="G2845" s="334"/>
      <c r="H2845" s="334"/>
      <c r="I2845" s="334"/>
      <c r="J2845" s="334"/>
    </row>
    <row r="2846" spans="1:10" x14ac:dyDescent="0.25">
      <c r="A2846" s="329"/>
      <c r="B2846" s="416"/>
      <c r="C2846" s="330"/>
      <c r="D2846" s="330"/>
      <c r="E2846" s="335"/>
      <c r="F2846" s="335"/>
      <c r="G2846" s="335"/>
      <c r="H2846" s="335"/>
      <c r="I2846" s="335"/>
      <c r="J2846" s="335"/>
    </row>
    <row r="2847" spans="1:10" ht="15.75" thickBot="1" x14ac:dyDescent="0.3">
      <c r="A2847" s="295"/>
      <c r="B2847" s="417"/>
      <c r="C2847" s="299"/>
      <c r="D2847" s="299"/>
      <c r="E2847" s="336"/>
      <c r="F2847" s="336"/>
      <c r="G2847" s="336"/>
      <c r="H2847" s="336"/>
      <c r="I2847" s="336"/>
      <c r="J2847" s="336"/>
    </row>
    <row r="2848" spans="1:10" ht="60" x14ac:dyDescent="0.25">
      <c r="A2848" s="294" t="s">
        <v>1611</v>
      </c>
      <c r="B2848" s="5" t="s">
        <v>1589</v>
      </c>
      <c r="C2848" s="298" t="s">
        <v>14</v>
      </c>
      <c r="D2848" s="298">
        <v>1</v>
      </c>
      <c r="E2848" s="312"/>
      <c r="F2848" s="312"/>
      <c r="G2848" s="312">
        <f>D2848*E2848</f>
        <v>0</v>
      </c>
      <c r="H2848" s="312">
        <f>D2848*F2848</f>
        <v>0</v>
      </c>
      <c r="I2848" s="304"/>
      <c r="J2848" s="304"/>
    </row>
    <row r="2849" spans="1:10" x14ac:dyDescent="0.25">
      <c r="A2849" s="329"/>
      <c r="B2849" s="5" t="s">
        <v>1590</v>
      </c>
      <c r="C2849" s="330"/>
      <c r="D2849" s="330"/>
      <c r="E2849" s="313"/>
      <c r="F2849" s="313"/>
      <c r="G2849" s="313"/>
      <c r="H2849" s="313"/>
      <c r="I2849" s="348"/>
      <c r="J2849" s="348"/>
    </row>
    <row r="2850" spans="1:10" x14ac:dyDescent="0.25">
      <c r="A2850" s="329"/>
      <c r="B2850" s="5" t="s">
        <v>1591</v>
      </c>
      <c r="C2850" s="330"/>
      <c r="D2850" s="330"/>
      <c r="E2850" s="313"/>
      <c r="F2850" s="313"/>
      <c r="G2850" s="313"/>
      <c r="H2850" s="313"/>
      <c r="I2850" s="348"/>
      <c r="J2850" s="348"/>
    </row>
    <row r="2851" spans="1:10" x14ac:dyDescent="0.25">
      <c r="A2851" s="329"/>
      <c r="B2851" s="5" t="s">
        <v>1592</v>
      </c>
      <c r="C2851" s="330"/>
      <c r="D2851" s="330"/>
      <c r="E2851" s="313"/>
      <c r="F2851" s="313"/>
      <c r="G2851" s="313"/>
      <c r="H2851" s="313"/>
      <c r="I2851" s="348"/>
      <c r="J2851" s="348"/>
    </row>
    <row r="2852" spans="1:10" x14ac:dyDescent="0.25">
      <c r="A2852" s="329"/>
      <c r="B2852" s="5" t="s">
        <v>1593</v>
      </c>
      <c r="C2852" s="330"/>
      <c r="D2852" s="330"/>
      <c r="E2852" s="313"/>
      <c r="F2852" s="313"/>
      <c r="G2852" s="313"/>
      <c r="H2852" s="313"/>
      <c r="I2852" s="348"/>
      <c r="J2852" s="348"/>
    </row>
    <row r="2853" spans="1:10" ht="15.75" thickBot="1" x14ac:dyDescent="0.3">
      <c r="A2853" s="295"/>
      <c r="B2853" s="24" t="s">
        <v>1594</v>
      </c>
      <c r="C2853" s="299"/>
      <c r="D2853" s="299"/>
      <c r="E2853" s="314"/>
      <c r="F2853" s="314"/>
      <c r="G2853" s="314"/>
      <c r="H2853" s="314"/>
      <c r="I2853" s="305"/>
      <c r="J2853" s="305"/>
    </row>
    <row r="2854" spans="1:10" ht="45" x14ac:dyDescent="0.25">
      <c r="A2854" s="294" t="s">
        <v>1612</v>
      </c>
      <c r="B2854" s="5" t="s">
        <v>1605</v>
      </c>
      <c r="C2854" s="298" t="s">
        <v>9</v>
      </c>
      <c r="D2854" s="298">
        <v>1</v>
      </c>
      <c r="E2854" s="312"/>
      <c r="F2854" s="312"/>
      <c r="G2854" s="312">
        <f>D2854*E2854</f>
        <v>0</v>
      </c>
      <c r="H2854" s="312">
        <f>D2854*F2854</f>
        <v>0</v>
      </c>
      <c r="I2854" s="304"/>
      <c r="J2854" s="304"/>
    </row>
    <row r="2855" spans="1:10" ht="15.75" thickBot="1" x14ac:dyDescent="0.3">
      <c r="A2855" s="295"/>
      <c r="B2855" s="24" t="s">
        <v>1390</v>
      </c>
      <c r="C2855" s="299"/>
      <c r="D2855" s="299"/>
      <c r="E2855" s="314"/>
      <c r="F2855" s="314"/>
      <c r="G2855" s="314"/>
      <c r="H2855" s="314"/>
      <c r="I2855" s="305"/>
      <c r="J2855" s="305"/>
    </row>
    <row r="2856" spans="1:10" ht="16.5" thickBot="1" x14ac:dyDescent="0.3">
      <c r="A2856" s="309" t="s">
        <v>1613</v>
      </c>
      <c r="B2856" s="310"/>
      <c r="C2856" s="310"/>
      <c r="D2856" s="310"/>
      <c r="E2856" s="311"/>
      <c r="F2856" s="288">
        <f>G2848+G2854</f>
        <v>0</v>
      </c>
      <c r="G2856" s="289"/>
      <c r="H2856" s="290"/>
      <c r="I2856" s="6"/>
      <c r="J2856" s="6"/>
    </row>
    <row r="2857" spans="1:10" ht="16.5" thickBot="1" x14ac:dyDescent="0.3">
      <c r="A2857" s="309" t="s">
        <v>1614</v>
      </c>
      <c r="B2857" s="310"/>
      <c r="C2857" s="310"/>
      <c r="D2857" s="310"/>
      <c r="E2857" s="311"/>
      <c r="F2857" s="288">
        <f>F2858-F2856</f>
        <v>0</v>
      </c>
      <c r="G2857" s="289"/>
      <c r="H2857" s="290"/>
      <c r="I2857" s="6"/>
      <c r="J2857" s="6"/>
    </row>
    <row r="2858" spans="1:10" ht="16.5" thickBot="1" x14ac:dyDescent="0.3">
      <c r="A2858" s="309" t="s">
        <v>1615</v>
      </c>
      <c r="B2858" s="310"/>
      <c r="C2858" s="310"/>
      <c r="D2858" s="310"/>
      <c r="E2858" s="311"/>
      <c r="F2858" s="288">
        <f>H2848+H2854</f>
        <v>0</v>
      </c>
      <c r="G2858" s="289"/>
      <c r="H2858" s="290"/>
      <c r="I2858" s="6"/>
      <c r="J2858" s="6"/>
    </row>
    <row r="2859" spans="1:10" x14ac:dyDescent="0.25">
      <c r="A2859" s="21"/>
      <c r="B2859"/>
    </row>
    <row r="2860" spans="1:10" ht="18" x14ac:dyDescent="0.25">
      <c r="A2860" s="47" t="s">
        <v>1616</v>
      </c>
      <c r="B2860"/>
    </row>
    <row r="2861" spans="1:10" ht="15.75" thickBot="1" x14ac:dyDescent="0.3">
      <c r="A2861" s="21"/>
      <c r="B2861"/>
    </row>
    <row r="2862" spans="1:10" ht="15.75" thickBot="1" x14ac:dyDescent="0.3">
      <c r="A2862" s="353"/>
      <c r="B2862" s="353"/>
      <c r="C2862" s="234"/>
      <c r="D2862" s="30"/>
      <c r="E2862" s="285" t="s">
        <v>0</v>
      </c>
      <c r="F2862" s="286"/>
      <c r="G2862" s="286"/>
      <c r="H2862" s="286"/>
      <c r="I2862" s="286"/>
      <c r="J2862" s="287"/>
    </row>
    <row r="2863" spans="1:10" ht="36" x14ac:dyDescent="0.25">
      <c r="A2863" s="294" t="s">
        <v>1</v>
      </c>
      <c r="B2863" s="300" t="s">
        <v>1586</v>
      </c>
      <c r="C2863" s="300" t="s">
        <v>3</v>
      </c>
      <c r="D2863" s="300" t="s">
        <v>4480</v>
      </c>
      <c r="E2863" s="2" t="s">
        <v>4</v>
      </c>
      <c r="F2863" s="2" t="s">
        <v>4</v>
      </c>
      <c r="G2863" s="300" t="s">
        <v>4483</v>
      </c>
      <c r="H2863" s="300" t="s">
        <v>4484</v>
      </c>
      <c r="I2863" s="3" t="s">
        <v>5</v>
      </c>
      <c r="J2863" s="3" t="s">
        <v>7</v>
      </c>
    </row>
    <row r="2864" spans="1:10" ht="60.75" thickBot="1" x14ac:dyDescent="0.3">
      <c r="A2864" s="295"/>
      <c r="B2864" s="301"/>
      <c r="C2864" s="301"/>
      <c r="D2864" s="301"/>
      <c r="E2864" s="30" t="s">
        <v>4482</v>
      </c>
      <c r="F2864" s="30" t="s">
        <v>4481</v>
      </c>
      <c r="G2864" s="301"/>
      <c r="H2864" s="301"/>
      <c r="I2864" s="4" t="s">
        <v>6</v>
      </c>
      <c r="J2864" s="4" t="s">
        <v>6</v>
      </c>
    </row>
    <row r="2865" spans="1:10" x14ac:dyDescent="0.25">
      <c r="A2865" s="294" t="s">
        <v>1617</v>
      </c>
      <c r="B2865" s="415" t="s">
        <v>567</v>
      </c>
      <c r="C2865" s="298"/>
      <c r="D2865" s="298"/>
      <c r="E2865" s="334"/>
      <c r="F2865" s="334"/>
      <c r="G2865" s="334"/>
      <c r="H2865" s="334"/>
      <c r="I2865" s="334"/>
      <c r="J2865" s="334"/>
    </row>
    <row r="2866" spans="1:10" x14ac:dyDescent="0.25">
      <c r="A2866" s="329"/>
      <c r="B2866" s="416"/>
      <c r="C2866" s="330"/>
      <c r="D2866" s="330"/>
      <c r="E2866" s="335"/>
      <c r="F2866" s="335"/>
      <c r="G2866" s="335"/>
      <c r="H2866" s="335"/>
      <c r="I2866" s="335"/>
      <c r="J2866" s="335"/>
    </row>
    <row r="2867" spans="1:10" ht="15.75" thickBot="1" x14ac:dyDescent="0.3">
      <c r="A2867" s="295"/>
      <c r="B2867" s="417"/>
      <c r="C2867" s="299"/>
      <c r="D2867" s="299"/>
      <c r="E2867" s="336"/>
      <c r="F2867" s="336"/>
      <c r="G2867" s="336"/>
      <c r="H2867" s="336"/>
      <c r="I2867" s="336"/>
      <c r="J2867" s="336"/>
    </row>
    <row r="2868" spans="1:10" ht="60" x14ac:dyDescent="0.25">
      <c r="A2868" s="294" t="s">
        <v>1618</v>
      </c>
      <c r="B2868" s="5" t="s">
        <v>1589</v>
      </c>
      <c r="C2868" s="298" t="s">
        <v>14</v>
      </c>
      <c r="D2868" s="298">
        <v>1</v>
      </c>
      <c r="E2868" s="312"/>
      <c r="F2868" s="312"/>
      <c r="G2868" s="312">
        <f>D2868*E2868</f>
        <v>0</v>
      </c>
      <c r="H2868" s="312">
        <f>D2868*F2868</f>
        <v>0</v>
      </c>
      <c r="I2868" s="304"/>
      <c r="J2868" s="304"/>
    </row>
    <row r="2869" spans="1:10" x14ac:dyDescent="0.25">
      <c r="A2869" s="329"/>
      <c r="B2869" s="5" t="s">
        <v>1590</v>
      </c>
      <c r="C2869" s="330"/>
      <c r="D2869" s="330"/>
      <c r="E2869" s="313"/>
      <c r="F2869" s="313"/>
      <c r="G2869" s="313"/>
      <c r="H2869" s="313"/>
      <c r="I2869" s="348"/>
      <c r="J2869" s="348"/>
    </row>
    <row r="2870" spans="1:10" x14ac:dyDescent="0.25">
      <c r="A2870" s="329"/>
      <c r="B2870" s="5" t="s">
        <v>1591</v>
      </c>
      <c r="C2870" s="330"/>
      <c r="D2870" s="330"/>
      <c r="E2870" s="313"/>
      <c r="F2870" s="313"/>
      <c r="G2870" s="313"/>
      <c r="H2870" s="313"/>
      <c r="I2870" s="348"/>
      <c r="J2870" s="348"/>
    </row>
    <row r="2871" spans="1:10" x14ac:dyDescent="0.25">
      <c r="A2871" s="329"/>
      <c r="B2871" s="5" t="s">
        <v>1592</v>
      </c>
      <c r="C2871" s="330"/>
      <c r="D2871" s="330"/>
      <c r="E2871" s="313"/>
      <c r="F2871" s="313"/>
      <c r="G2871" s="313"/>
      <c r="H2871" s="313"/>
      <c r="I2871" s="348"/>
      <c r="J2871" s="348"/>
    </row>
    <row r="2872" spans="1:10" x14ac:dyDescent="0.25">
      <c r="A2872" s="329"/>
      <c r="B2872" s="5" t="s">
        <v>1593</v>
      </c>
      <c r="C2872" s="330"/>
      <c r="D2872" s="330"/>
      <c r="E2872" s="313"/>
      <c r="F2872" s="313"/>
      <c r="G2872" s="313"/>
      <c r="H2872" s="313"/>
      <c r="I2872" s="348"/>
      <c r="J2872" s="348"/>
    </row>
    <row r="2873" spans="1:10" ht="15.75" thickBot="1" x14ac:dyDescent="0.3">
      <c r="A2873" s="295"/>
      <c r="B2873" s="24" t="s">
        <v>1594</v>
      </c>
      <c r="C2873" s="299"/>
      <c r="D2873" s="299"/>
      <c r="E2873" s="314"/>
      <c r="F2873" s="314"/>
      <c r="G2873" s="314"/>
      <c r="H2873" s="314"/>
      <c r="I2873" s="305"/>
      <c r="J2873" s="305"/>
    </row>
    <row r="2874" spans="1:10" ht="45" x14ac:dyDescent="0.25">
      <c r="A2874" s="294" t="s">
        <v>1619</v>
      </c>
      <c r="B2874" s="5" t="s">
        <v>1605</v>
      </c>
      <c r="C2874" s="298" t="s">
        <v>9</v>
      </c>
      <c r="D2874" s="298">
        <v>1</v>
      </c>
      <c r="E2874" s="312"/>
      <c r="F2874" s="312"/>
      <c r="G2874" s="312">
        <f>D2874*E2874</f>
        <v>0</v>
      </c>
      <c r="H2874" s="312">
        <f>D2874*F2874</f>
        <v>0</v>
      </c>
      <c r="I2874" s="304"/>
      <c r="J2874" s="304"/>
    </row>
    <row r="2875" spans="1:10" ht="15.75" thickBot="1" x14ac:dyDescent="0.3">
      <c r="A2875" s="295"/>
      <c r="B2875" s="24" t="s">
        <v>1390</v>
      </c>
      <c r="C2875" s="299"/>
      <c r="D2875" s="299"/>
      <c r="E2875" s="314"/>
      <c r="F2875" s="314"/>
      <c r="G2875" s="314"/>
      <c r="H2875" s="314"/>
      <c r="I2875" s="305"/>
      <c r="J2875" s="305"/>
    </row>
    <row r="2876" spans="1:10" ht="16.5" thickBot="1" x14ac:dyDescent="0.3">
      <c r="A2876" s="309" t="s">
        <v>1620</v>
      </c>
      <c r="B2876" s="310"/>
      <c r="C2876" s="310"/>
      <c r="D2876" s="310"/>
      <c r="E2876" s="311"/>
      <c r="F2876" s="288">
        <f>G2868+G2874</f>
        <v>0</v>
      </c>
      <c r="G2876" s="289"/>
      <c r="H2876" s="290"/>
      <c r="I2876" s="6"/>
      <c r="J2876" s="6"/>
    </row>
    <row r="2877" spans="1:10" ht="16.5" thickBot="1" x14ac:dyDescent="0.3">
      <c r="A2877" s="309" t="s">
        <v>1621</v>
      </c>
      <c r="B2877" s="310"/>
      <c r="C2877" s="310"/>
      <c r="D2877" s="310"/>
      <c r="E2877" s="311"/>
      <c r="F2877" s="288">
        <f>F2878-F2876</f>
        <v>0</v>
      </c>
      <c r="G2877" s="289"/>
      <c r="H2877" s="290"/>
      <c r="I2877" s="6"/>
      <c r="J2877" s="6"/>
    </row>
    <row r="2878" spans="1:10" ht="16.5" thickBot="1" x14ac:dyDescent="0.3">
      <c r="A2878" s="309" t="s">
        <v>1622</v>
      </c>
      <c r="B2878" s="310"/>
      <c r="C2878" s="310"/>
      <c r="D2878" s="310"/>
      <c r="E2878" s="311"/>
      <c r="F2878" s="288">
        <f>H2868+H2874</f>
        <v>0</v>
      </c>
      <c r="G2878" s="289"/>
      <c r="H2878" s="290"/>
      <c r="I2878" s="6"/>
      <c r="J2878" s="6"/>
    </row>
    <row r="2879" spans="1:10" x14ac:dyDescent="0.25">
      <c r="A2879" s="21"/>
      <c r="B2879"/>
    </row>
    <row r="2880" spans="1:10" ht="18" x14ac:dyDescent="0.25">
      <c r="A2880" s="47" t="s">
        <v>1623</v>
      </c>
      <c r="B2880"/>
    </row>
    <row r="2881" spans="1:10" ht="15.75" thickBot="1" x14ac:dyDescent="0.3">
      <c r="A2881" s="21"/>
      <c r="B2881"/>
    </row>
    <row r="2882" spans="1:10" ht="15.75" thickBot="1" x14ac:dyDescent="0.3">
      <c r="A2882" s="353"/>
      <c r="B2882" s="353"/>
      <c r="C2882" s="234"/>
      <c r="D2882" s="30"/>
      <c r="E2882" s="285" t="s">
        <v>0</v>
      </c>
      <c r="F2882" s="286"/>
      <c r="G2882" s="286"/>
      <c r="H2882" s="286"/>
      <c r="I2882" s="286"/>
      <c r="J2882" s="287"/>
    </row>
    <row r="2883" spans="1:10" ht="36" x14ac:dyDescent="0.25">
      <c r="A2883" s="294" t="s">
        <v>1</v>
      </c>
      <c r="B2883" s="300" t="s">
        <v>1586</v>
      </c>
      <c r="C2883" s="300" t="s">
        <v>3</v>
      </c>
      <c r="D2883" s="300" t="s">
        <v>4480</v>
      </c>
      <c r="E2883" s="2" t="s">
        <v>4</v>
      </c>
      <c r="F2883" s="2" t="s">
        <v>4</v>
      </c>
      <c r="G2883" s="300" t="s">
        <v>4483</v>
      </c>
      <c r="H2883" s="300" t="s">
        <v>4484</v>
      </c>
      <c r="I2883" s="3" t="s">
        <v>5</v>
      </c>
      <c r="J2883" s="3" t="s">
        <v>7</v>
      </c>
    </row>
    <row r="2884" spans="1:10" ht="60.75" thickBot="1" x14ac:dyDescent="0.3">
      <c r="A2884" s="295"/>
      <c r="B2884" s="301"/>
      <c r="C2884" s="301"/>
      <c r="D2884" s="301"/>
      <c r="E2884" s="30" t="s">
        <v>4482</v>
      </c>
      <c r="F2884" s="30" t="s">
        <v>4481</v>
      </c>
      <c r="G2884" s="301"/>
      <c r="H2884" s="301"/>
      <c r="I2884" s="4" t="s">
        <v>6</v>
      </c>
      <c r="J2884" s="4" t="s">
        <v>6</v>
      </c>
    </row>
    <row r="2885" spans="1:10" x14ac:dyDescent="0.25">
      <c r="A2885" s="294" t="s">
        <v>1624</v>
      </c>
      <c r="B2885" s="415" t="s">
        <v>588</v>
      </c>
      <c r="C2885" s="298"/>
      <c r="D2885" s="298"/>
      <c r="E2885" s="334"/>
      <c r="F2885" s="298"/>
      <c r="G2885" s="298"/>
      <c r="H2885" s="334"/>
      <c r="I2885" s="334"/>
      <c r="J2885" s="334"/>
    </row>
    <row r="2886" spans="1:10" x14ac:dyDescent="0.25">
      <c r="A2886" s="329"/>
      <c r="B2886" s="416"/>
      <c r="C2886" s="330"/>
      <c r="D2886" s="330"/>
      <c r="E2886" s="335"/>
      <c r="F2886" s="330"/>
      <c r="G2886" s="330"/>
      <c r="H2886" s="335"/>
      <c r="I2886" s="335"/>
      <c r="J2886" s="335"/>
    </row>
    <row r="2887" spans="1:10" ht="15.75" thickBot="1" x14ac:dyDescent="0.3">
      <c r="A2887" s="295"/>
      <c r="B2887" s="417"/>
      <c r="C2887" s="299"/>
      <c r="D2887" s="299"/>
      <c r="E2887" s="336"/>
      <c r="F2887" s="299"/>
      <c r="G2887" s="299"/>
      <c r="H2887" s="336"/>
      <c r="I2887" s="336"/>
      <c r="J2887" s="336"/>
    </row>
    <row r="2888" spans="1:10" ht="60" x14ac:dyDescent="0.25">
      <c r="A2888" s="294" t="s">
        <v>1625</v>
      </c>
      <c r="B2888" s="5" t="s">
        <v>1589</v>
      </c>
      <c r="C2888" s="298" t="s">
        <v>14</v>
      </c>
      <c r="D2888" s="298">
        <v>1</v>
      </c>
      <c r="E2888" s="312"/>
      <c r="F2888" s="312"/>
      <c r="G2888" s="312">
        <f>D2888*E2888</f>
        <v>0</v>
      </c>
      <c r="H2888" s="312">
        <f>D2888*F2888</f>
        <v>0</v>
      </c>
      <c r="I2888" s="304"/>
      <c r="J2888" s="304"/>
    </row>
    <row r="2889" spans="1:10" x14ac:dyDescent="0.25">
      <c r="A2889" s="329"/>
      <c r="B2889" s="5" t="s">
        <v>1590</v>
      </c>
      <c r="C2889" s="330"/>
      <c r="D2889" s="330"/>
      <c r="E2889" s="313"/>
      <c r="F2889" s="313"/>
      <c r="G2889" s="313"/>
      <c r="H2889" s="313"/>
      <c r="I2889" s="348"/>
      <c r="J2889" s="348"/>
    </row>
    <row r="2890" spans="1:10" x14ac:dyDescent="0.25">
      <c r="A2890" s="329"/>
      <c r="B2890" s="5" t="s">
        <v>1591</v>
      </c>
      <c r="C2890" s="330"/>
      <c r="D2890" s="330"/>
      <c r="E2890" s="313"/>
      <c r="F2890" s="313"/>
      <c r="G2890" s="313"/>
      <c r="H2890" s="313"/>
      <c r="I2890" s="348"/>
      <c r="J2890" s="348"/>
    </row>
    <row r="2891" spans="1:10" x14ac:dyDescent="0.25">
      <c r="A2891" s="329"/>
      <c r="B2891" s="5" t="s">
        <v>1592</v>
      </c>
      <c r="C2891" s="330"/>
      <c r="D2891" s="330"/>
      <c r="E2891" s="313"/>
      <c r="F2891" s="313"/>
      <c r="G2891" s="313"/>
      <c r="H2891" s="313"/>
      <c r="I2891" s="348"/>
      <c r="J2891" s="348"/>
    </row>
    <row r="2892" spans="1:10" x14ac:dyDescent="0.25">
      <c r="A2892" s="329"/>
      <c r="B2892" s="5" t="s">
        <v>1593</v>
      </c>
      <c r="C2892" s="330"/>
      <c r="D2892" s="330"/>
      <c r="E2892" s="313"/>
      <c r="F2892" s="313"/>
      <c r="G2892" s="313"/>
      <c r="H2892" s="313"/>
      <c r="I2892" s="348"/>
      <c r="J2892" s="348"/>
    </row>
    <row r="2893" spans="1:10" ht="15.75" thickBot="1" x14ac:dyDescent="0.3">
      <c r="A2893" s="295"/>
      <c r="B2893" s="24" t="s">
        <v>1594</v>
      </c>
      <c r="C2893" s="299"/>
      <c r="D2893" s="299"/>
      <c r="E2893" s="314"/>
      <c r="F2893" s="314"/>
      <c r="G2893" s="314"/>
      <c r="H2893" s="314"/>
      <c r="I2893" s="305"/>
      <c r="J2893" s="305"/>
    </row>
    <row r="2894" spans="1:10" ht="45" x14ac:dyDescent="0.25">
      <c r="A2894" s="294" t="s">
        <v>1626</v>
      </c>
      <c r="B2894" s="5" t="s">
        <v>1605</v>
      </c>
      <c r="C2894" s="298" t="s">
        <v>9</v>
      </c>
      <c r="D2894" s="298">
        <v>1</v>
      </c>
      <c r="E2894" s="312"/>
      <c r="F2894" s="312"/>
      <c r="G2894" s="312">
        <f>D2894*E2894</f>
        <v>0</v>
      </c>
      <c r="H2894" s="312">
        <f>D2894*F2894</f>
        <v>0</v>
      </c>
      <c r="I2894" s="304"/>
      <c r="J2894" s="304"/>
    </row>
    <row r="2895" spans="1:10" ht="15.75" thickBot="1" x14ac:dyDescent="0.3">
      <c r="A2895" s="295"/>
      <c r="B2895" s="24" t="s">
        <v>1390</v>
      </c>
      <c r="C2895" s="299"/>
      <c r="D2895" s="299"/>
      <c r="E2895" s="314"/>
      <c r="F2895" s="314"/>
      <c r="G2895" s="314"/>
      <c r="H2895" s="314"/>
      <c r="I2895" s="305"/>
      <c r="J2895" s="305"/>
    </row>
    <row r="2896" spans="1:10" ht="16.5" thickBot="1" x14ac:dyDescent="0.3">
      <c r="A2896" s="309" t="s">
        <v>1627</v>
      </c>
      <c r="B2896" s="310"/>
      <c r="C2896" s="310"/>
      <c r="D2896" s="310"/>
      <c r="E2896" s="311"/>
      <c r="F2896" s="288">
        <f>G2888+G2894</f>
        <v>0</v>
      </c>
      <c r="G2896" s="289"/>
      <c r="H2896" s="290"/>
      <c r="I2896" s="6"/>
      <c r="J2896" s="6"/>
    </row>
    <row r="2897" spans="1:10" ht="16.5" thickBot="1" x14ac:dyDescent="0.3">
      <c r="A2897" s="309" t="s">
        <v>1628</v>
      </c>
      <c r="B2897" s="310"/>
      <c r="C2897" s="310"/>
      <c r="D2897" s="310"/>
      <c r="E2897" s="311"/>
      <c r="F2897" s="288">
        <f>F2898-F2896</f>
        <v>0</v>
      </c>
      <c r="G2897" s="289"/>
      <c r="H2897" s="290"/>
      <c r="I2897" s="6"/>
      <c r="J2897" s="6"/>
    </row>
    <row r="2898" spans="1:10" ht="16.5" thickBot="1" x14ac:dyDescent="0.3">
      <c r="A2898" s="309" t="s">
        <v>1629</v>
      </c>
      <c r="B2898" s="310"/>
      <c r="C2898" s="310"/>
      <c r="D2898" s="310"/>
      <c r="E2898" s="311"/>
      <c r="F2898" s="288">
        <f>H2888+H2894</f>
        <v>0</v>
      </c>
      <c r="G2898" s="289"/>
      <c r="H2898" s="290"/>
      <c r="I2898" s="6"/>
      <c r="J2898" s="6"/>
    </row>
    <row r="2899" spans="1:10" ht="18" x14ac:dyDescent="0.25">
      <c r="A2899" s="45"/>
      <c r="B2899"/>
    </row>
    <row r="2900" spans="1:10" ht="18" x14ac:dyDescent="0.25">
      <c r="A2900" s="47" t="s">
        <v>1630</v>
      </c>
      <c r="B2900"/>
    </row>
    <row r="2901" spans="1:10" ht="15.75" thickBot="1" x14ac:dyDescent="0.3">
      <c r="A2901" s="21"/>
      <c r="B2901"/>
    </row>
    <row r="2902" spans="1:10" ht="15.75" thickBot="1" x14ac:dyDescent="0.3">
      <c r="A2902" s="353"/>
      <c r="B2902" s="353"/>
      <c r="C2902" s="234"/>
      <c r="D2902" s="30"/>
      <c r="E2902" s="285" t="s">
        <v>0</v>
      </c>
      <c r="F2902" s="286"/>
      <c r="G2902" s="286"/>
      <c r="H2902" s="286"/>
      <c r="I2902" s="286"/>
      <c r="J2902" s="287"/>
    </row>
    <row r="2903" spans="1:10" ht="36" x14ac:dyDescent="0.25">
      <c r="A2903" s="294" t="s">
        <v>1</v>
      </c>
      <c r="B2903" s="300" t="s">
        <v>1586</v>
      </c>
      <c r="C2903" s="300" t="s">
        <v>3</v>
      </c>
      <c r="D2903" s="300" t="s">
        <v>4480</v>
      </c>
      <c r="E2903" s="2" t="s">
        <v>4</v>
      </c>
      <c r="F2903" s="2" t="s">
        <v>4</v>
      </c>
      <c r="G2903" s="300" t="s">
        <v>4483</v>
      </c>
      <c r="H2903" s="300" t="s">
        <v>4484</v>
      </c>
      <c r="I2903" s="3" t="s">
        <v>5</v>
      </c>
      <c r="J2903" s="3" t="s">
        <v>7</v>
      </c>
    </row>
    <row r="2904" spans="1:10" ht="60.75" thickBot="1" x14ac:dyDescent="0.3">
      <c r="A2904" s="295"/>
      <c r="B2904" s="301"/>
      <c r="C2904" s="301"/>
      <c r="D2904" s="301"/>
      <c r="E2904" s="30" t="s">
        <v>4482</v>
      </c>
      <c r="F2904" s="30" t="s">
        <v>4481</v>
      </c>
      <c r="G2904" s="301"/>
      <c r="H2904" s="301"/>
      <c r="I2904" s="4" t="s">
        <v>6</v>
      </c>
      <c r="J2904" s="4" t="s">
        <v>6</v>
      </c>
    </row>
    <row r="2905" spans="1:10" x14ac:dyDescent="0.25">
      <c r="A2905" s="294" t="s">
        <v>1631</v>
      </c>
      <c r="B2905" s="415" t="s">
        <v>1632</v>
      </c>
      <c r="C2905" s="298"/>
      <c r="D2905" s="298"/>
      <c r="E2905" s="334"/>
      <c r="F2905" s="334"/>
      <c r="G2905" s="334"/>
      <c r="H2905" s="334"/>
      <c r="I2905" s="334"/>
      <c r="J2905" s="334"/>
    </row>
    <row r="2906" spans="1:10" x14ac:dyDescent="0.25">
      <c r="A2906" s="329"/>
      <c r="B2906" s="416"/>
      <c r="C2906" s="330"/>
      <c r="D2906" s="330"/>
      <c r="E2906" s="335"/>
      <c r="F2906" s="335"/>
      <c r="G2906" s="335"/>
      <c r="H2906" s="335"/>
      <c r="I2906" s="335"/>
      <c r="J2906" s="335"/>
    </row>
    <row r="2907" spans="1:10" ht="15.75" thickBot="1" x14ac:dyDescent="0.3">
      <c r="A2907" s="295"/>
      <c r="B2907" s="417"/>
      <c r="C2907" s="299"/>
      <c r="D2907" s="299"/>
      <c r="E2907" s="336"/>
      <c r="F2907" s="336"/>
      <c r="G2907" s="336"/>
      <c r="H2907" s="336"/>
      <c r="I2907" s="336"/>
      <c r="J2907" s="336"/>
    </row>
    <row r="2908" spans="1:10" ht="60" x14ac:dyDescent="0.25">
      <c r="A2908" s="294" t="s">
        <v>1633</v>
      </c>
      <c r="B2908" s="5" t="s">
        <v>1589</v>
      </c>
      <c r="C2908" s="298" t="s">
        <v>14</v>
      </c>
      <c r="D2908" s="298">
        <v>1</v>
      </c>
      <c r="E2908" s="312"/>
      <c r="F2908" s="312"/>
      <c r="G2908" s="312">
        <f>D2908*E2908</f>
        <v>0</v>
      </c>
      <c r="H2908" s="312">
        <f>D2908*F2908</f>
        <v>0</v>
      </c>
      <c r="I2908" s="304"/>
      <c r="J2908" s="304"/>
    </row>
    <row r="2909" spans="1:10" x14ac:dyDescent="0.25">
      <c r="A2909" s="329"/>
      <c r="B2909" s="5" t="s">
        <v>1590</v>
      </c>
      <c r="C2909" s="330"/>
      <c r="D2909" s="330"/>
      <c r="E2909" s="313"/>
      <c r="F2909" s="313"/>
      <c r="G2909" s="313"/>
      <c r="H2909" s="313"/>
      <c r="I2909" s="348"/>
      <c r="J2909" s="348"/>
    </row>
    <row r="2910" spans="1:10" x14ac:dyDescent="0.25">
      <c r="A2910" s="329"/>
      <c r="B2910" s="5" t="s">
        <v>1591</v>
      </c>
      <c r="C2910" s="330"/>
      <c r="D2910" s="330"/>
      <c r="E2910" s="313"/>
      <c r="F2910" s="313"/>
      <c r="G2910" s="313"/>
      <c r="H2910" s="313"/>
      <c r="I2910" s="348"/>
      <c r="J2910" s="348"/>
    </row>
    <row r="2911" spans="1:10" x14ac:dyDescent="0.25">
      <c r="A2911" s="329"/>
      <c r="B2911" s="5" t="s">
        <v>1592</v>
      </c>
      <c r="C2911" s="330"/>
      <c r="D2911" s="330"/>
      <c r="E2911" s="313"/>
      <c r="F2911" s="313"/>
      <c r="G2911" s="313"/>
      <c r="H2911" s="313"/>
      <c r="I2911" s="348"/>
      <c r="J2911" s="348"/>
    </row>
    <row r="2912" spans="1:10" x14ac:dyDescent="0.25">
      <c r="A2912" s="329"/>
      <c r="B2912" s="5" t="s">
        <v>1593</v>
      </c>
      <c r="C2912" s="330"/>
      <c r="D2912" s="330"/>
      <c r="E2912" s="313"/>
      <c r="F2912" s="313"/>
      <c r="G2912" s="313"/>
      <c r="H2912" s="313"/>
      <c r="I2912" s="348"/>
      <c r="J2912" s="348"/>
    </row>
    <row r="2913" spans="1:10" ht="15.75" thickBot="1" x14ac:dyDescent="0.3">
      <c r="A2913" s="295"/>
      <c r="B2913" s="24" t="s">
        <v>1594</v>
      </c>
      <c r="C2913" s="299"/>
      <c r="D2913" s="299"/>
      <c r="E2913" s="314"/>
      <c r="F2913" s="314"/>
      <c r="G2913" s="314"/>
      <c r="H2913" s="314"/>
      <c r="I2913" s="305"/>
      <c r="J2913" s="305"/>
    </row>
    <row r="2914" spans="1:10" ht="45" x14ac:dyDescent="0.25">
      <c r="A2914" s="294" t="s">
        <v>1634</v>
      </c>
      <c r="B2914" s="5" t="s">
        <v>1605</v>
      </c>
      <c r="C2914" s="298" t="s">
        <v>9</v>
      </c>
      <c r="D2914" s="298">
        <v>1</v>
      </c>
      <c r="E2914" s="312"/>
      <c r="F2914" s="312"/>
      <c r="G2914" s="312">
        <f>D2914*E2914</f>
        <v>0</v>
      </c>
      <c r="H2914" s="312">
        <f>D2914*F2914</f>
        <v>0</v>
      </c>
      <c r="I2914" s="304"/>
      <c r="J2914" s="304"/>
    </row>
    <row r="2915" spans="1:10" ht="15.75" thickBot="1" x14ac:dyDescent="0.3">
      <c r="A2915" s="295"/>
      <c r="B2915" s="24" t="s">
        <v>1390</v>
      </c>
      <c r="C2915" s="299"/>
      <c r="D2915" s="299"/>
      <c r="E2915" s="314"/>
      <c r="F2915" s="314"/>
      <c r="G2915" s="314"/>
      <c r="H2915" s="314"/>
      <c r="I2915" s="305"/>
      <c r="J2915" s="305"/>
    </row>
    <row r="2916" spans="1:10" ht="16.5" thickBot="1" x14ac:dyDescent="0.3">
      <c r="A2916" s="309" t="s">
        <v>1635</v>
      </c>
      <c r="B2916" s="310"/>
      <c r="C2916" s="310"/>
      <c r="D2916" s="310"/>
      <c r="E2916" s="311"/>
      <c r="F2916" s="288">
        <f>G2908+G2914</f>
        <v>0</v>
      </c>
      <c r="G2916" s="289"/>
      <c r="H2916" s="290"/>
      <c r="I2916" s="6"/>
      <c r="J2916" s="6"/>
    </row>
    <row r="2917" spans="1:10" ht="16.5" thickBot="1" x14ac:dyDescent="0.3">
      <c r="A2917" s="309" t="s">
        <v>1636</v>
      </c>
      <c r="B2917" s="310"/>
      <c r="C2917" s="310"/>
      <c r="D2917" s="310"/>
      <c r="E2917" s="311"/>
      <c r="F2917" s="288">
        <f>F2918-F2916</f>
        <v>0</v>
      </c>
      <c r="G2917" s="289"/>
      <c r="H2917" s="290"/>
      <c r="I2917" s="6"/>
      <c r="J2917" s="6"/>
    </row>
    <row r="2918" spans="1:10" ht="16.5" thickBot="1" x14ac:dyDescent="0.3">
      <c r="A2918" s="309" t="s">
        <v>1637</v>
      </c>
      <c r="B2918" s="310"/>
      <c r="C2918" s="310"/>
      <c r="D2918" s="310"/>
      <c r="E2918" s="311"/>
      <c r="F2918" s="288">
        <f>H2908+H2914</f>
        <v>0</v>
      </c>
      <c r="G2918" s="289"/>
      <c r="H2918" s="290"/>
      <c r="I2918" s="6"/>
      <c r="J2918" s="6"/>
    </row>
    <row r="2919" spans="1:10" x14ac:dyDescent="0.25">
      <c r="A2919" s="21"/>
      <c r="B2919"/>
    </row>
    <row r="2920" spans="1:10" ht="18" x14ac:dyDescent="0.25">
      <c r="A2920" s="47" t="s">
        <v>1638</v>
      </c>
      <c r="B2920"/>
    </row>
    <row r="2921" spans="1:10" ht="15.75" thickBot="1" x14ac:dyDescent="0.3">
      <c r="A2921" s="22"/>
      <c r="B2921"/>
    </row>
    <row r="2922" spans="1:10" ht="15.75" thickBot="1" x14ac:dyDescent="0.3">
      <c r="A2922" s="353"/>
      <c r="B2922" s="353"/>
      <c r="C2922" s="234"/>
      <c r="D2922" s="30"/>
      <c r="E2922" s="285" t="s">
        <v>0</v>
      </c>
      <c r="F2922" s="286"/>
      <c r="G2922" s="286"/>
      <c r="H2922" s="286"/>
      <c r="I2922" s="286"/>
      <c r="J2922" s="287"/>
    </row>
    <row r="2923" spans="1:10" ht="36" x14ac:dyDescent="0.25">
      <c r="A2923" s="294" t="s">
        <v>1</v>
      </c>
      <c r="B2923" s="300" t="s">
        <v>1586</v>
      </c>
      <c r="C2923" s="300" t="s">
        <v>3</v>
      </c>
      <c r="D2923" s="300" t="s">
        <v>4480</v>
      </c>
      <c r="E2923" s="2" t="s">
        <v>4</v>
      </c>
      <c r="F2923" s="2" t="s">
        <v>4</v>
      </c>
      <c r="G2923" s="300" t="s">
        <v>4483</v>
      </c>
      <c r="H2923" s="300" t="s">
        <v>4484</v>
      </c>
      <c r="I2923" s="3" t="s">
        <v>5</v>
      </c>
      <c r="J2923" s="3" t="s">
        <v>7</v>
      </c>
    </row>
    <row r="2924" spans="1:10" ht="60.75" thickBot="1" x14ac:dyDescent="0.3">
      <c r="A2924" s="295"/>
      <c r="B2924" s="301"/>
      <c r="C2924" s="301"/>
      <c r="D2924" s="301"/>
      <c r="E2924" s="30" t="s">
        <v>4482</v>
      </c>
      <c r="F2924" s="30" t="s">
        <v>4481</v>
      </c>
      <c r="G2924" s="301"/>
      <c r="H2924" s="301"/>
      <c r="I2924" s="4" t="s">
        <v>6</v>
      </c>
      <c r="J2924" s="4" t="s">
        <v>6</v>
      </c>
    </row>
    <row r="2925" spans="1:10" x14ac:dyDescent="0.25">
      <c r="A2925" s="294" t="s">
        <v>1639</v>
      </c>
      <c r="B2925" s="415" t="s">
        <v>1640</v>
      </c>
      <c r="C2925" s="298"/>
      <c r="D2925" s="298"/>
      <c r="E2925" s="334"/>
      <c r="F2925" s="334"/>
      <c r="G2925" s="334"/>
      <c r="H2925" s="334"/>
      <c r="I2925" s="334"/>
      <c r="J2925" s="334"/>
    </row>
    <row r="2926" spans="1:10" x14ac:dyDescent="0.25">
      <c r="A2926" s="329"/>
      <c r="B2926" s="416"/>
      <c r="C2926" s="330"/>
      <c r="D2926" s="330"/>
      <c r="E2926" s="335"/>
      <c r="F2926" s="335"/>
      <c r="G2926" s="335"/>
      <c r="H2926" s="335"/>
      <c r="I2926" s="335"/>
      <c r="J2926" s="335"/>
    </row>
    <row r="2927" spans="1:10" ht="15.75" thickBot="1" x14ac:dyDescent="0.3">
      <c r="A2927" s="295"/>
      <c r="B2927" s="417"/>
      <c r="C2927" s="299"/>
      <c r="D2927" s="299"/>
      <c r="E2927" s="336"/>
      <c r="F2927" s="336"/>
      <c r="G2927" s="336"/>
      <c r="H2927" s="336"/>
      <c r="I2927" s="336"/>
      <c r="J2927" s="336"/>
    </row>
    <row r="2928" spans="1:10" ht="60" x14ac:dyDescent="0.25">
      <c r="A2928" s="294" t="s">
        <v>1641</v>
      </c>
      <c r="B2928" s="5" t="s">
        <v>1589</v>
      </c>
      <c r="C2928" s="298" t="s">
        <v>14</v>
      </c>
      <c r="D2928" s="298">
        <v>1</v>
      </c>
      <c r="E2928" s="312"/>
      <c r="F2928" s="312"/>
      <c r="G2928" s="312">
        <f>D2928*E2928</f>
        <v>0</v>
      </c>
      <c r="H2928" s="312">
        <f>D2928*F2928</f>
        <v>0</v>
      </c>
      <c r="I2928" s="304"/>
      <c r="J2928" s="304"/>
    </row>
    <row r="2929" spans="1:10" x14ac:dyDescent="0.25">
      <c r="A2929" s="329"/>
      <c r="B2929" s="5" t="s">
        <v>1590</v>
      </c>
      <c r="C2929" s="330"/>
      <c r="D2929" s="330"/>
      <c r="E2929" s="313"/>
      <c r="F2929" s="313"/>
      <c r="G2929" s="313"/>
      <c r="H2929" s="313"/>
      <c r="I2929" s="348"/>
      <c r="J2929" s="348"/>
    </row>
    <row r="2930" spans="1:10" x14ac:dyDescent="0.25">
      <c r="A2930" s="329"/>
      <c r="B2930" s="5" t="s">
        <v>1591</v>
      </c>
      <c r="C2930" s="330"/>
      <c r="D2930" s="330"/>
      <c r="E2930" s="313"/>
      <c r="F2930" s="313"/>
      <c r="G2930" s="313"/>
      <c r="H2930" s="313"/>
      <c r="I2930" s="348"/>
      <c r="J2930" s="348"/>
    </row>
    <row r="2931" spans="1:10" x14ac:dyDescent="0.25">
      <c r="A2931" s="329"/>
      <c r="B2931" s="5" t="s">
        <v>1592</v>
      </c>
      <c r="C2931" s="330"/>
      <c r="D2931" s="330"/>
      <c r="E2931" s="313"/>
      <c r="F2931" s="313"/>
      <c r="G2931" s="313"/>
      <c r="H2931" s="313"/>
      <c r="I2931" s="348"/>
      <c r="J2931" s="348"/>
    </row>
    <row r="2932" spans="1:10" x14ac:dyDescent="0.25">
      <c r="A2932" s="329"/>
      <c r="B2932" s="5" t="s">
        <v>1593</v>
      </c>
      <c r="C2932" s="330"/>
      <c r="D2932" s="330"/>
      <c r="E2932" s="313"/>
      <c r="F2932" s="313"/>
      <c r="G2932" s="313"/>
      <c r="H2932" s="313"/>
      <c r="I2932" s="348"/>
      <c r="J2932" s="348"/>
    </row>
    <row r="2933" spans="1:10" ht="15.75" thickBot="1" x14ac:dyDescent="0.3">
      <c r="A2933" s="295"/>
      <c r="B2933" s="24" t="s">
        <v>1594</v>
      </c>
      <c r="C2933" s="299"/>
      <c r="D2933" s="299"/>
      <c r="E2933" s="314"/>
      <c r="F2933" s="314"/>
      <c r="G2933" s="314"/>
      <c r="H2933" s="314"/>
      <c r="I2933" s="305"/>
      <c r="J2933" s="305"/>
    </row>
    <row r="2934" spans="1:10" ht="45" x14ac:dyDescent="0.25">
      <c r="A2934" s="294" t="s">
        <v>1642</v>
      </c>
      <c r="B2934" s="5" t="s">
        <v>1605</v>
      </c>
      <c r="C2934" s="298" t="s">
        <v>9</v>
      </c>
      <c r="D2934" s="298">
        <v>1</v>
      </c>
      <c r="E2934" s="312"/>
      <c r="F2934" s="312"/>
      <c r="G2934" s="312">
        <f>D2934*E2934</f>
        <v>0</v>
      </c>
      <c r="H2934" s="312">
        <f>D2934*F2934</f>
        <v>0</v>
      </c>
      <c r="I2934" s="304"/>
      <c r="J2934" s="304"/>
    </row>
    <row r="2935" spans="1:10" ht="15.75" thickBot="1" x14ac:dyDescent="0.3">
      <c r="A2935" s="295"/>
      <c r="B2935" s="24" t="s">
        <v>1390</v>
      </c>
      <c r="C2935" s="299"/>
      <c r="D2935" s="299"/>
      <c r="E2935" s="314"/>
      <c r="F2935" s="314"/>
      <c r="G2935" s="314"/>
      <c r="H2935" s="314"/>
      <c r="I2935" s="305"/>
      <c r="J2935" s="305"/>
    </row>
    <row r="2936" spans="1:10" ht="16.5" thickBot="1" x14ac:dyDescent="0.3">
      <c r="A2936" s="309" t="s">
        <v>1643</v>
      </c>
      <c r="B2936" s="310"/>
      <c r="C2936" s="310"/>
      <c r="D2936" s="310"/>
      <c r="E2936" s="311"/>
      <c r="F2936" s="288">
        <f>G2928+G2934</f>
        <v>0</v>
      </c>
      <c r="G2936" s="289"/>
      <c r="H2936" s="290"/>
      <c r="I2936" s="6"/>
      <c r="J2936" s="6"/>
    </row>
    <row r="2937" spans="1:10" ht="16.5" thickBot="1" x14ac:dyDescent="0.3">
      <c r="A2937" s="309" t="s">
        <v>1644</v>
      </c>
      <c r="B2937" s="310"/>
      <c r="C2937" s="310"/>
      <c r="D2937" s="310"/>
      <c r="E2937" s="311"/>
      <c r="F2937" s="288">
        <f>F2938-F2936</f>
        <v>0</v>
      </c>
      <c r="G2937" s="289"/>
      <c r="H2937" s="290"/>
      <c r="I2937" s="6"/>
      <c r="J2937" s="6"/>
    </row>
    <row r="2938" spans="1:10" ht="16.5" thickBot="1" x14ac:dyDescent="0.3">
      <c r="A2938" s="309" t="s">
        <v>1645</v>
      </c>
      <c r="B2938" s="310"/>
      <c r="C2938" s="310"/>
      <c r="D2938" s="310"/>
      <c r="E2938" s="311"/>
      <c r="F2938" s="288">
        <f>H2928+H2934</f>
        <v>0</v>
      </c>
      <c r="G2938" s="289"/>
      <c r="H2938" s="290"/>
      <c r="I2938" s="6"/>
      <c r="J2938" s="6"/>
    </row>
    <row r="2939" spans="1:10" ht="18" x14ac:dyDescent="0.25">
      <c r="A2939" s="45"/>
      <c r="B2939"/>
    </row>
    <row r="2940" spans="1:10" ht="18" x14ac:dyDescent="0.25">
      <c r="A2940" s="47" t="s">
        <v>1646</v>
      </c>
      <c r="B2940"/>
    </row>
    <row r="2941" spans="1:10" ht="15.75" thickBot="1" x14ac:dyDescent="0.3">
      <c r="A2941" s="21"/>
      <c r="B2941"/>
    </row>
    <row r="2942" spans="1:10" ht="15.75" thickBot="1" x14ac:dyDescent="0.3">
      <c r="A2942" s="353"/>
      <c r="B2942" s="353"/>
      <c r="C2942" s="234"/>
      <c r="D2942" s="30"/>
      <c r="E2942" s="285" t="s">
        <v>0</v>
      </c>
      <c r="F2942" s="286"/>
      <c r="G2942" s="286"/>
      <c r="H2942" s="286"/>
      <c r="I2942" s="286"/>
      <c r="J2942" s="287"/>
    </row>
    <row r="2943" spans="1:10" ht="36" x14ac:dyDescent="0.25">
      <c r="A2943" s="294" t="s">
        <v>1</v>
      </c>
      <c r="B2943" s="300" t="s">
        <v>1586</v>
      </c>
      <c r="C2943" s="300" t="s">
        <v>3</v>
      </c>
      <c r="D2943" s="300" t="s">
        <v>4480</v>
      </c>
      <c r="E2943" s="2" t="s">
        <v>4</v>
      </c>
      <c r="F2943" s="2" t="s">
        <v>4</v>
      </c>
      <c r="G2943" s="300" t="s">
        <v>4483</v>
      </c>
      <c r="H2943" s="300" t="s">
        <v>4484</v>
      </c>
      <c r="I2943" s="3" t="s">
        <v>5</v>
      </c>
      <c r="J2943" s="3" t="s">
        <v>7</v>
      </c>
    </row>
    <row r="2944" spans="1:10" ht="60.75" thickBot="1" x14ac:dyDescent="0.3">
      <c r="A2944" s="295"/>
      <c r="B2944" s="301"/>
      <c r="C2944" s="301"/>
      <c r="D2944" s="301"/>
      <c r="E2944" s="30" t="s">
        <v>4482</v>
      </c>
      <c r="F2944" s="30" t="s">
        <v>4481</v>
      </c>
      <c r="G2944" s="301"/>
      <c r="H2944" s="301"/>
      <c r="I2944" s="4" t="s">
        <v>6</v>
      </c>
      <c r="J2944" s="4" t="s">
        <v>6</v>
      </c>
    </row>
    <row r="2945" spans="1:10" x14ac:dyDescent="0.25">
      <c r="A2945" s="294" t="s">
        <v>1647</v>
      </c>
      <c r="B2945" s="415" t="s">
        <v>1648</v>
      </c>
      <c r="C2945" s="298"/>
      <c r="D2945" s="298"/>
      <c r="E2945" s="334"/>
      <c r="F2945" s="334"/>
      <c r="G2945" s="334"/>
      <c r="H2945" s="334"/>
      <c r="I2945" s="334"/>
      <c r="J2945" s="334"/>
    </row>
    <row r="2946" spans="1:10" x14ac:dyDescent="0.25">
      <c r="A2946" s="329"/>
      <c r="B2946" s="416"/>
      <c r="C2946" s="330"/>
      <c r="D2946" s="330"/>
      <c r="E2946" s="335"/>
      <c r="F2946" s="335"/>
      <c r="G2946" s="335"/>
      <c r="H2946" s="335"/>
      <c r="I2946" s="335"/>
      <c r="J2946" s="335"/>
    </row>
    <row r="2947" spans="1:10" ht="15.75" thickBot="1" x14ac:dyDescent="0.3">
      <c r="A2947" s="295"/>
      <c r="B2947" s="417"/>
      <c r="C2947" s="299"/>
      <c r="D2947" s="299"/>
      <c r="E2947" s="336"/>
      <c r="F2947" s="336"/>
      <c r="G2947" s="336"/>
      <c r="H2947" s="336"/>
      <c r="I2947" s="336"/>
      <c r="J2947" s="336"/>
    </row>
    <row r="2948" spans="1:10" ht="60" x14ac:dyDescent="0.25">
      <c r="A2948" s="294" t="s">
        <v>1649</v>
      </c>
      <c r="B2948" s="5" t="s">
        <v>1589</v>
      </c>
      <c r="C2948" s="298" t="s">
        <v>14</v>
      </c>
      <c r="D2948" s="298">
        <v>1</v>
      </c>
      <c r="E2948" s="312"/>
      <c r="F2948" s="312"/>
      <c r="G2948" s="312">
        <f>D2948*E2948</f>
        <v>0</v>
      </c>
      <c r="H2948" s="312">
        <f>D2948*F2948</f>
        <v>0</v>
      </c>
      <c r="I2948" s="304"/>
      <c r="J2948" s="304"/>
    </row>
    <row r="2949" spans="1:10" x14ac:dyDescent="0.25">
      <c r="A2949" s="329"/>
      <c r="B2949" s="5" t="s">
        <v>1590</v>
      </c>
      <c r="C2949" s="330"/>
      <c r="D2949" s="330"/>
      <c r="E2949" s="313"/>
      <c r="F2949" s="313"/>
      <c r="G2949" s="313"/>
      <c r="H2949" s="313"/>
      <c r="I2949" s="348"/>
      <c r="J2949" s="348"/>
    </row>
    <row r="2950" spans="1:10" x14ac:dyDescent="0.25">
      <c r="A2950" s="329"/>
      <c r="B2950" s="5" t="s">
        <v>1591</v>
      </c>
      <c r="C2950" s="330"/>
      <c r="D2950" s="330"/>
      <c r="E2950" s="313"/>
      <c r="F2950" s="313"/>
      <c r="G2950" s="313"/>
      <c r="H2950" s="313"/>
      <c r="I2950" s="348"/>
      <c r="J2950" s="348"/>
    </row>
    <row r="2951" spans="1:10" x14ac:dyDescent="0.25">
      <c r="A2951" s="329"/>
      <c r="B2951" s="5" t="s">
        <v>1592</v>
      </c>
      <c r="C2951" s="330"/>
      <c r="D2951" s="330"/>
      <c r="E2951" s="313"/>
      <c r="F2951" s="313"/>
      <c r="G2951" s="313"/>
      <c r="H2951" s="313"/>
      <c r="I2951" s="348"/>
      <c r="J2951" s="348"/>
    </row>
    <row r="2952" spans="1:10" x14ac:dyDescent="0.25">
      <c r="A2952" s="329"/>
      <c r="B2952" s="5" t="s">
        <v>1593</v>
      </c>
      <c r="C2952" s="330"/>
      <c r="D2952" s="330"/>
      <c r="E2952" s="313"/>
      <c r="F2952" s="313"/>
      <c r="G2952" s="313"/>
      <c r="H2952" s="313"/>
      <c r="I2952" s="348"/>
      <c r="J2952" s="348"/>
    </row>
    <row r="2953" spans="1:10" ht="15.75" thickBot="1" x14ac:dyDescent="0.3">
      <c r="A2953" s="295"/>
      <c r="B2953" s="24" t="s">
        <v>1594</v>
      </c>
      <c r="C2953" s="299"/>
      <c r="D2953" s="299"/>
      <c r="E2953" s="314"/>
      <c r="F2953" s="314"/>
      <c r="G2953" s="314"/>
      <c r="H2953" s="314"/>
      <c r="I2953" s="305"/>
      <c r="J2953" s="305"/>
    </row>
    <row r="2954" spans="1:10" ht="45" x14ac:dyDescent="0.25">
      <c r="A2954" s="294" t="s">
        <v>1650</v>
      </c>
      <c r="B2954" s="5" t="s">
        <v>1605</v>
      </c>
      <c r="C2954" s="298" t="s">
        <v>9</v>
      </c>
      <c r="D2954" s="298">
        <v>1</v>
      </c>
      <c r="E2954" s="312"/>
      <c r="F2954" s="312"/>
      <c r="G2954" s="312">
        <f>D2954*E2954</f>
        <v>0</v>
      </c>
      <c r="H2954" s="312">
        <f>D2954*F2954</f>
        <v>0</v>
      </c>
      <c r="I2954" s="304"/>
      <c r="J2954" s="304"/>
    </row>
    <row r="2955" spans="1:10" ht="15.75" thickBot="1" x14ac:dyDescent="0.3">
      <c r="A2955" s="295"/>
      <c r="B2955" s="24" t="s">
        <v>1390</v>
      </c>
      <c r="C2955" s="299"/>
      <c r="D2955" s="299"/>
      <c r="E2955" s="314"/>
      <c r="F2955" s="314"/>
      <c r="G2955" s="314"/>
      <c r="H2955" s="314"/>
      <c r="I2955" s="305"/>
      <c r="J2955" s="305"/>
    </row>
    <row r="2956" spans="1:10" ht="16.5" thickBot="1" x14ac:dyDescent="0.3">
      <c r="A2956" s="309" t="s">
        <v>1651</v>
      </c>
      <c r="B2956" s="310"/>
      <c r="C2956" s="310"/>
      <c r="D2956" s="310"/>
      <c r="E2956" s="311"/>
      <c r="F2956" s="288">
        <f>G2948+G2954</f>
        <v>0</v>
      </c>
      <c r="G2956" s="289"/>
      <c r="H2956" s="290"/>
      <c r="I2956" s="6"/>
      <c r="J2956" s="6"/>
    </row>
    <row r="2957" spans="1:10" ht="16.5" thickBot="1" x14ac:dyDescent="0.3">
      <c r="A2957" s="309" t="s">
        <v>1652</v>
      </c>
      <c r="B2957" s="310"/>
      <c r="C2957" s="310"/>
      <c r="D2957" s="310"/>
      <c r="E2957" s="311"/>
      <c r="F2957" s="288">
        <f>F2958-F2956</f>
        <v>0</v>
      </c>
      <c r="G2957" s="289"/>
      <c r="H2957" s="290"/>
      <c r="I2957" s="6"/>
      <c r="J2957" s="6"/>
    </row>
    <row r="2958" spans="1:10" ht="16.5" thickBot="1" x14ac:dyDescent="0.3">
      <c r="A2958" s="309" t="s">
        <v>1653</v>
      </c>
      <c r="B2958" s="310"/>
      <c r="C2958" s="310"/>
      <c r="D2958" s="310"/>
      <c r="E2958" s="311"/>
      <c r="F2958" s="288">
        <f>H2948+H2954</f>
        <v>0</v>
      </c>
      <c r="G2958" s="289"/>
      <c r="H2958" s="290"/>
      <c r="I2958" s="6"/>
      <c r="J2958" s="6"/>
    </row>
    <row r="2959" spans="1:10" ht="18" x14ac:dyDescent="0.25">
      <c r="A2959" s="45"/>
      <c r="B2959"/>
    </row>
    <row r="2960" spans="1:10" x14ac:dyDescent="0.25">
      <c r="B2960"/>
    </row>
    <row r="2961" spans="1:10" ht="18" x14ac:dyDescent="0.25">
      <c r="A2961" s="47" t="s">
        <v>1654</v>
      </c>
      <c r="B2961"/>
    </row>
    <row r="2962" spans="1:10" ht="18.75" thickBot="1" x14ac:dyDescent="0.3">
      <c r="A2962" s="45"/>
      <c r="B2962"/>
    </row>
    <row r="2963" spans="1:10" ht="15.75" thickBot="1" x14ac:dyDescent="0.3">
      <c r="A2963" s="353"/>
      <c r="B2963" s="353"/>
      <c r="C2963" s="234"/>
      <c r="D2963" s="30"/>
      <c r="E2963" s="285" t="s">
        <v>0</v>
      </c>
      <c r="F2963" s="286"/>
      <c r="G2963" s="286"/>
      <c r="H2963" s="286"/>
      <c r="I2963" s="286"/>
      <c r="J2963" s="287"/>
    </row>
    <row r="2964" spans="1:10" ht="36" x14ac:dyDescent="0.25">
      <c r="A2964" s="294" t="s">
        <v>1</v>
      </c>
      <c r="B2964" s="300" t="s">
        <v>1586</v>
      </c>
      <c r="C2964" s="300" t="s">
        <v>3</v>
      </c>
      <c r="D2964" s="300" t="s">
        <v>4480</v>
      </c>
      <c r="E2964" s="2" t="s">
        <v>4</v>
      </c>
      <c r="F2964" s="2" t="s">
        <v>4</v>
      </c>
      <c r="G2964" s="300" t="s">
        <v>4483</v>
      </c>
      <c r="H2964" s="300" t="s">
        <v>4484</v>
      </c>
      <c r="I2964" s="3" t="s">
        <v>5</v>
      </c>
      <c r="J2964" s="3" t="s">
        <v>7</v>
      </c>
    </row>
    <row r="2965" spans="1:10" ht="60.75" thickBot="1" x14ac:dyDescent="0.3">
      <c r="A2965" s="295"/>
      <c r="B2965" s="301"/>
      <c r="C2965" s="301"/>
      <c r="D2965" s="301"/>
      <c r="E2965" s="30" t="s">
        <v>4482</v>
      </c>
      <c r="F2965" s="30" t="s">
        <v>4481</v>
      </c>
      <c r="G2965" s="301"/>
      <c r="H2965" s="301"/>
      <c r="I2965" s="4" t="s">
        <v>6</v>
      </c>
      <c r="J2965" s="4" t="s">
        <v>6</v>
      </c>
    </row>
    <row r="2966" spans="1:10" ht="15.75" thickBot="1" x14ac:dyDescent="0.3">
      <c r="A2966" s="235" t="s">
        <v>1655</v>
      </c>
      <c r="B2966" s="9" t="s">
        <v>1656</v>
      </c>
      <c r="C2966" s="30"/>
      <c r="D2966" s="30"/>
      <c r="E2966" s="1"/>
      <c r="F2966" s="30"/>
      <c r="G2966" s="30"/>
      <c r="H2966" s="1"/>
      <c r="I2966" s="4"/>
      <c r="J2966" s="4"/>
    </row>
    <row r="2967" spans="1:10" ht="60" x14ac:dyDescent="0.25">
      <c r="A2967" s="294" t="s">
        <v>1657</v>
      </c>
      <c r="B2967" s="5" t="s">
        <v>1658</v>
      </c>
      <c r="C2967" s="298" t="s">
        <v>14</v>
      </c>
      <c r="D2967" s="298">
        <v>1</v>
      </c>
      <c r="E2967" s="312"/>
      <c r="F2967" s="312"/>
      <c r="G2967" s="312">
        <f>D2967*E2967</f>
        <v>0</v>
      </c>
      <c r="H2967" s="312">
        <f>D2967*F2967</f>
        <v>0</v>
      </c>
      <c r="I2967" s="304"/>
      <c r="J2967" s="304"/>
    </row>
    <row r="2968" spans="1:10" x14ac:dyDescent="0.25">
      <c r="A2968" s="329"/>
      <c r="B2968" s="5" t="s">
        <v>1659</v>
      </c>
      <c r="C2968" s="330"/>
      <c r="D2968" s="330"/>
      <c r="E2968" s="313"/>
      <c r="F2968" s="313"/>
      <c r="G2968" s="313"/>
      <c r="H2968" s="313"/>
      <c r="I2968" s="348"/>
      <c r="J2968" s="348"/>
    </row>
    <row r="2969" spans="1:10" x14ac:dyDescent="0.25">
      <c r="A2969" s="329"/>
      <c r="B2969" s="5" t="s">
        <v>1660</v>
      </c>
      <c r="C2969" s="330"/>
      <c r="D2969" s="330"/>
      <c r="E2969" s="313"/>
      <c r="F2969" s="313"/>
      <c r="G2969" s="313"/>
      <c r="H2969" s="313"/>
      <c r="I2969" s="348"/>
      <c r="J2969" s="348"/>
    </row>
    <row r="2970" spans="1:10" x14ac:dyDescent="0.25">
      <c r="A2970" s="329"/>
      <c r="B2970" s="5" t="s">
        <v>1661</v>
      </c>
      <c r="C2970" s="330"/>
      <c r="D2970" s="330"/>
      <c r="E2970" s="313"/>
      <c r="F2970" s="313"/>
      <c r="G2970" s="313"/>
      <c r="H2970" s="313"/>
      <c r="I2970" s="348"/>
      <c r="J2970" s="348"/>
    </row>
    <row r="2971" spans="1:10" ht="15.75" thickBot="1" x14ac:dyDescent="0.3">
      <c r="A2971" s="295"/>
      <c r="B2971" s="24" t="s">
        <v>1594</v>
      </c>
      <c r="C2971" s="299"/>
      <c r="D2971" s="299"/>
      <c r="E2971" s="314"/>
      <c r="F2971" s="314"/>
      <c r="G2971" s="314"/>
      <c r="H2971" s="314"/>
      <c r="I2971" s="305"/>
      <c r="J2971" s="305"/>
    </row>
    <row r="2972" spans="1:10" ht="15.75" thickBot="1" x14ac:dyDescent="0.3">
      <c r="A2972" s="235" t="s">
        <v>1662</v>
      </c>
      <c r="B2972" s="9" t="s">
        <v>1663</v>
      </c>
      <c r="C2972" s="230" t="s">
        <v>14</v>
      </c>
      <c r="D2972" s="230">
        <v>1</v>
      </c>
      <c r="E2972" s="164"/>
      <c r="F2972" s="164"/>
      <c r="G2972" s="164">
        <f>D2972*E2972</f>
        <v>0</v>
      </c>
      <c r="H2972" s="164">
        <f>D2972*F2972</f>
        <v>0</v>
      </c>
      <c r="I2972" s="54"/>
      <c r="J2972" s="54"/>
    </row>
    <row r="2973" spans="1:10" x14ac:dyDescent="0.25">
      <c r="A2973" s="294" t="s">
        <v>1664</v>
      </c>
      <c r="B2973" s="28" t="s">
        <v>1665</v>
      </c>
      <c r="C2973" s="298" t="s">
        <v>14</v>
      </c>
      <c r="D2973" s="298">
        <v>1</v>
      </c>
      <c r="E2973" s="312"/>
      <c r="F2973" s="312"/>
      <c r="G2973" s="312">
        <f>D2973*E2973</f>
        <v>0</v>
      </c>
      <c r="H2973" s="312">
        <f>D2973*F2973</f>
        <v>0</v>
      </c>
      <c r="I2973" s="304"/>
      <c r="J2973" s="304"/>
    </row>
    <row r="2974" spans="1:10" ht="15.75" thickBot="1" x14ac:dyDescent="0.3">
      <c r="A2974" s="295"/>
      <c r="B2974" s="24" t="s">
        <v>429</v>
      </c>
      <c r="C2974" s="299"/>
      <c r="D2974" s="299"/>
      <c r="E2974" s="314"/>
      <c r="F2974" s="314"/>
      <c r="G2974" s="314"/>
      <c r="H2974" s="314"/>
      <c r="I2974" s="305"/>
      <c r="J2974" s="305"/>
    </row>
    <row r="2975" spans="1:10" x14ac:dyDescent="0.25">
      <c r="A2975" s="294" t="s">
        <v>1666</v>
      </c>
      <c r="B2975" s="55" t="s">
        <v>1667</v>
      </c>
      <c r="C2975" s="298" t="s">
        <v>14</v>
      </c>
      <c r="D2975" s="298">
        <v>1</v>
      </c>
      <c r="E2975" s="312"/>
      <c r="F2975" s="312"/>
      <c r="G2975" s="312">
        <f>D2975*E2975</f>
        <v>0</v>
      </c>
      <c r="H2975" s="312">
        <f>D2975*F2975</f>
        <v>0</v>
      </c>
      <c r="I2975" s="304"/>
      <c r="J2975" s="304"/>
    </row>
    <row r="2976" spans="1:10" x14ac:dyDescent="0.25">
      <c r="A2976" s="329"/>
      <c r="B2976" s="56"/>
      <c r="C2976" s="330"/>
      <c r="D2976" s="330"/>
      <c r="E2976" s="313"/>
      <c r="F2976" s="313"/>
      <c r="G2976" s="313"/>
      <c r="H2976" s="313"/>
      <c r="I2976" s="348"/>
      <c r="J2976" s="348"/>
    </row>
    <row r="2977" spans="1:10" ht="15.75" thickBot="1" x14ac:dyDescent="0.3">
      <c r="A2977" s="295"/>
      <c r="B2977" s="11" t="s">
        <v>1668</v>
      </c>
      <c r="C2977" s="299"/>
      <c r="D2977" s="299"/>
      <c r="E2977" s="314"/>
      <c r="F2977" s="314"/>
      <c r="G2977" s="314"/>
      <c r="H2977" s="314"/>
      <c r="I2977" s="305"/>
      <c r="J2977" s="305"/>
    </row>
    <row r="2978" spans="1:10" ht="60.75" thickBot="1" x14ac:dyDescent="0.3">
      <c r="A2978" s="235" t="s">
        <v>1669</v>
      </c>
      <c r="B2978" s="11" t="s">
        <v>1670</v>
      </c>
      <c r="C2978" s="230" t="s">
        <v>14</v>
      </c>
      <c r="D2978" s="230">
        <v>1</v>
      </c>
      <c r="E2978" s="164"/>
      <c r="F2978" s="164"/>
      <c r="G2978" s="164">
        <f>D2978*E2978</f>
        <v>0</v>
      </c>
      <c r="H2978" s="164">
        <f>D2978*F2978</f>
        <v>0</v>
      </c>
      <c r="I2978" s="54"/>
      <c r="J2978" s="54"/>
    </row>
    <row r="2979" spans="1:10" ht="45" x14ac:dyDescent="0.25">
      <c r="A2979" s="294" t="s">
        <v>1671</v>
      </c>
      <c r="B2979" s="5" t="s">
        <v>1672</v>
      </c>
      <c r="C2979" s="298" t="s">
        <v>9</v>
      </c>
      <c r="D2979" s="298">
        <v>1</v>
      </c>
      <c r="E2979" s="312"/>
      <c r="F2979" s="312"/>
      <c r="G2979" s="312">
        <f>D2979*E2979</f>
        <v>0</v>
      </c>
      <c r="H2979" s="312">
        <f>D2979*F2979</f>
        <v>0</v>
      </c>
      <c r="I2979" s="304"/>
      <c r="J2979" s="304"/>
    </row>
    <row r="2980" spans="1:10" ht="15.75" thickBot="1" x14ac:dyDescent="0.3">
      <c r="A2980" s="295"/>
      <c r="B2980" s="24" t="s">
        <v>1390</v>
      </c>
      <c r="C2980" s="299"/>
      <c r="D2980" s="299"/>
      <c r="E2980" s="314"/>
      <c r="F2980" s="314"/>
      <c r="G2980" s="314"/>
      <c r="H2980" s="314"/>
      <c r="I2980" s="305"/>
      <c r="J2980" s="305"/>
    </row>
    <row r="2981" spans="1:10" ht="16.5" thickBot="1" x14ac:dyDescent="0.3">
      <c r="A2981" s="309" t="s">
        <v>1673</v>
      </c>
      <c r="B2981" s="310"/>
      <c r="C2981" s="310"/>
      <c r="D2981" s="310"/>
      <c r="E2981" s="311"/>
      <c r="F2981" s="288">
        <f>SUM(G2967:G2980)</f>
        <v>0</v>
      </c>
      <c r="G2981" s="289"/>
      <c r="H2981" s="290"/>
      <c r="I2981" s="6"/>
      <c r="J2981" s="6"/>
    </row>
    <row r="2982" spans="1:10" ht="16.5" thickBot="1" x14ac:dyDescent="0.3">
      <c r="A2982" s="309" t="s">
        <v>1674</v>
      </c>
      <c r="B2982" s="310"/>
      <c r="C2982" s="310"/>
      <c r="D2982" s="310"/>
      <c r="E2982" s="311"/>
      <c r="F2982" s="288">
        <f>F2983-F2981</f>
        <v>0</v>
      </c>
      <c r="G2982" s="289"/>
      <c r="H2982" s="290"/>
      <c r="I2982" s="6"/>
      <c r="J2982" s="6"/>
    </row>
    <row r="2983" spans="1:10" ht="16.5" thickBot="1" x14ac:dyDescent="0.3">
      <c r="A2983" s="309" t="s">
        <v>1675</v>
      </c>
      <c r="B2983" s="310"/>
      <c r="C2983" s="310"/>
      <c r="D2983" s="310"/>
      <c r="E2983" s="311"/>
      <c r="F2983" s="288">
        <f>SUM(H2967:H2980)</f>
        <v>0</v>
      </c>
      <c r="G2983" s="289"/>
      <c r="H2983" s="290"/>
      <c r="I2983" s="6"/>
      <c r="J2983" s="6"/>
    </row>
    <row r="2984" spans="1:10" x14ac:dyDescent="0.25">
      <c r="A2984" s="23"/>
      <c r="B2984"/>
    </row>
    <row r="2985" spans="1:10" ht="18" x14ac:dyDescent="0.25">
      <c r="A2985" s="47" t="s">
        <v>1676</v>
      </c>
      <c r="B2985"/>
    </row>
    <row r="2986" spans="1:10" ht="15.75" thickBot="1" x14ac:dyDescent="0.3">
      <c r="A2986" s="21"/>
      <c r="B2986"/>
    </row>
    <row r="2987" spans="1:10" ht="15.75" thickBot="1" x14ac:dyDescent="0.3">
      <c r="A2987" s="353"/>
      <c r="B2987" s="353"/>
      <c r="C2987" s="234"/>
      <c r="D2987" s="30"/>
      <c r="E2987" s="285" t="s">
        <v>0</v>
      </c>
      <c r="F2987" s="286"/>
      <c r="G2987" s="286"/>
      <c r="H2987" s="286"/>
      <c r="I2987" s="286"/>
      <c r="J2987" s="287"/>
    </row>
    <row r="2988" spans="1:10" ht="36" x14ac:dyDescent="0.25">
      <c r="A2988" s="294" t="s">
        <v>1</v>
      </c>
      <c r="B2988" s="300" t="s">
        <v>1586</v>
      </c>
      <c r="C2988" s="300" t="s">
        <v>3</v>
      </c>
      <c r="D2988" s="300" t="s">
        <v>4480</v>
      </c>
      <c r="E2988" s="2" t="s">
        <v>4</v>
      </c>
      <c r="F2988" s="2" t="s">
        <v>4</v>
      </c>
      <c r="G2988" s="300" t="s">
        <v>4483</v>
      </c>
      <c r="H2988" s="300" t="s">
        <v>4484</v>
      </c>
      <c r="I2988" s="3" t="s">
        <v>5</v>
      </c>
      <c r="J2988" s="3" t="s">
        <v>7</v>
      </c>
    </row>
    <row r="2989" spans="1:10" ht="60.75" thickBot="1" x14ac:dyDescent="0.3">
      <c r="A2989" s="295"/>
      <c r="B2989" s="301"/>
      <c r="C2989" s="301"/>
      <c r="D2989" s="301"/>
      <c r="E2989" s="30" t="s">
        <v>4482</v>
      </c>
      <c r="F2989" s="30" t="s">
        <v>4481</v>
      </c>
      <c r="G2989" s="301"/>
      <c r="H2989" s="301"/>
      <c r="I2989" s="4" t="s">
        <v>6</v>
      </c>
      <c r="J2989" s="4" t="s">
        <v>6</v>
      </c>
    </row>
    <row r="2990" spans="1:10" ht="15.75" thickBot="1" x14ac:dyDescent="0.3">
      <c r="A2990" s="235" t="s">
        <v>1677</v>
      </c>
      <c r="B2990" s="9" t="s">
        <v>1678</v>
      </c>
      <c r="C2990" s="30"/>
      <c r="D2990" s="30"/>
      <c r="E2990" s="1"/>
      <c r="F2990" s="30"/>
      <c r="G2990" s="30"/>
      <c r="H2990" s="1"/>
      <c r="I2990" s="4"/>
      <c r="J2990" s="4"/>
    </row>
    <row r="2991" spans="1:10" ht="60" x14ac:dyDescent="0.25">
      <c r="A2991" s="294" t="s">
        <v>1679</v>
      </c>
      <c r="B2991" s="5" t="s">
        <v>1680</v>
      </c>
      <c r="C2991" s="298" t="s">
        <v>14</v>
      </c>
      <c r="D2991" s="298">
        <v>1</v>
      </c>
      <c r="E2991" s="312"/>
      <c r="F2991" s="312"/>
      <c r="G2991" s="312">
        <f>D2991*E2991</f>
        <v>0</v>
      </c>
      <c r="H2991" s="312">
        <f>D2991*F2991</f>
        <v>0</v>
      </c>
      <c r="I2991" s="304"/>
      <c r="J2991" s="304"/>
    </row>
    <row r="2992" spans="1:10" x14ac:dyDescent="0.25">
      <c r="A2992" s="329"/>
      <c r="B2992" s="5" t="s">
        <v>1681</v>
      </c>
      <c r="C2992" s="330"/>
      <c r="D2992" s="330"/>
      <c r="E2992" s="313"/>
      <c r="F2992" s="313"/>
      <c r="G2992" s="313"/>
      <c r="H2992" s="313"/>
      <c r="I2992" s="348"/>
      <c r="J2992" s="348"/>
    </row>
    <row r="2993" spans="1:10" x14ac:dyDescent="0.25">
      <c r="A2993" s="329"/>
      <c r="B2993" s="27" t="s">
        <v>1594</v>
      </c>
      <c r="C2993" s="330"/>
      <c r="D2993" s="330"/>
      <c r="E2993" s="313"/>
      <c r="F2993" s="313"/>
      <c r="G2993" s="313"/>
      <c r="H2993" s="313"/>
      <c r="I2993" s="348"/>
      <c r="J2993" s="348"/>
    </row>
    <row r="2994" spans="1:10" x14ac:dyDescent="0.25">
      <c r="A2994" s="329"/>
      <c r="B2994" s="57" t="s">
        <v>1682</v>
      </c>
      <c r="C2994" s="330"/>
      <c r="D2994" s="330"/>
      <c r="E2994" s="313"/>
      <c r="F2994" s="313"/>
      <c r="G2994" s="313"/>
      <c r="H2994" s="313"/>
      <c r="I2994" s="348"/>
      <c r="J2994" s="348"/>
    </row>
    <row r="2995" spans="1:10" ht="29.25" thickBot="1" x14ac:dyDescent="0.3">
      <c r="A2995" s="295"/>
      <c r="B2995" s="24" t="s">
        <v>1683</v>
      </c>
      <c r="C2995" s="299"/>
      <c r="D2995" s="299"/>
      <c r="E2995" s="314"/>
      <c r="F2995" s="314"/>
      <c r="G2995" s="314"/>
      <c r="H2995" s="314"/>
      <c r="I2995" s="305"/>
      <c r="J2995" s="305"/>
    </row>
    <row r="2996" spans="1:10" ht="45" x14ac:dyDescent="0.25">
      <c r="A2996" s="294" t="s">
        <v>1684</v>
      </c>
      <c r="B2996" s="5" t="s">
        <v>1685</v>
      </c>
      <c r="C2996" s="298" t="s">
        <v>9</v>
      </c>
      <c r="D2996" s="298">
        <v>1</v>
      </c>
      <c r="E2996" s="312"/>
      <c r="F2996" s="312"/>
      <c r="G2996" s="312">
        <f>D2996*E2996</f>
        <v>0</v>
      </c>
      <c r="H2996" s="312">
        <f>D2996*F2996</f>
        <v>0</v>
      </c>
      <c r="I2996" s="304"/>
      <c r="J2996" s="304"/>
    </row>
    <row r="2997" spans="1:10" ht="15.75" thickBot="1" x14ac:dyDescent="0.3">
      <c r="A2997" s="295"/>
      <c r="B2997" s="24" t="s">
        <v>1390</v>
      </c>
      <c r="C2997" s="299"/>
      <c r="D2997" s="299"/>
      <c r="E2997" s="314"/>
      <c r="F2997" s="314"/>
      <c r="G2997" s="314"/>
      <c r="H2997" s="314"/>
      <c r="I2997" s="305"/>
      <c r="J2997" s="305"/>
    </row>
    <row r="2998" spans="1:10" ht="16.5" thickBot="1" x14ac:dyDescent="0.3">
      <c r="A2998" s="309" t="s">
        <v>1686</v>
      </c>
      <c r="B2998" s="310"/>
      <c r="C2998" s="310"/>
      <c r="D2998" s="310"/>
      <c r="E2998" s="311"/>
      <c r="F2998" s="288">
        <f>G2991+G2996</f>
        <v>0</v>
      </c>
      <c r="G2998" s="289"/>
      <c r="H2998" s="290"/>
      <c r="I2998" s="6"/>
      <c r="J2998" s="6"/>
    </row>
    <row r="2999" spans="1:10" ht="16.5" thickBot="1" x14ac:dyDescent="0.3">
      <c r="A2999" s="309" t="s">
        <v>1687</v>
      </c>
      <c r="B2999" s="310"/>
      <c r="C2999" s="310"/>
      <c r="D2999" s="310"/>
      <c r="E2999" s="311"/>
      <c r="F2999" s="288">
        <f>F3000-F2998</f>
        <v>0</v>
      </c>
      <c r="G2999" s="289"/>
      <c r="H2999" s="290"/>
      <c r="I2999" s="6"/>
      <c r="J2999" s="6"/>
    </row>
    <row r="3000" spans="1:10" ht="16.5" thickBot="1" x14ac:dyDescent="0.3">
      <c r="A3000" s="309" t="s">
        <v>1688</v>
      </c>
      <c r="B3000" s="310"/>
      <c r="C3000" s="310"/>
      <c r="D3000" s="310"/>
      <c r="E3000" s="311"/>
      <c r="F3000" s="288">
        <f>H2991+H2996</f>
        <v>0</v>
      </c>
      <c r="G3000" s="289"/>
      <c r="H3000" s="290"/>
      <c r="I3000" s="6"/>
      <c r="J3000" s="6"/>
    </row>
    <row r="3001" spans="1:10" x14ac:dyDescent="0.25">
      <c r="A3001" s="21"/>
      <c r="B3001"/>
    </row>
    <row r="3002" spans="1:10" ht="18" x14ac:dyDescent="0.25">
      <c r="A3002" s="47" t="s">
        <v>1689</v>
      </c>
      <c r="B3002"/>
    </row>
    <row r="3003" spans="1:10" ht="18" x14ac:dyDescent="0.25">
      <c r="A3003" s="47"/>
      <c r="B3003"/>
    </row>
    <row r="3004" spans="1:10" ht="155.25" customHeight="1" x14ac:dyDescent="0.25">
      <c r="A3004" s="306" t="s">
        <v>1690</v>
      </c>
      <c r="B3004" s="306"/>
      <c r="C3004" s="306"/>
      <c r="D3004" s="306"/>
      <c r="E3004" s="306"/>
      <c r="F3004" s="306"/>
      <c r="G3004" s="306"/>
      <c r="H3004" s="306"/>
      <c r="I3004" s="306"/>
      <c r="J3004" s="306"/>
    </row>
    <row r="3005" spans="1:10" x14ac:dyDescent="0.25">
      <c r="A3005" s="22"/>
      <c r="B3005"/>
    </row>
    <row r="3006" spans="1:10" ht="15.75" thickBot="1" x14ac:dyDescent="0.3">
      <c r="A3006" s="21"/>
      <c r="B3006"/>
    </row>
    <row r="3007" spans="1:10" ht="15.75" thickBot="1" x14ac:dyDescent="0.3">
      <c r="A3007" s="353"/>
      <c r="B3007" s="353"/>
      <c r="C3007" s="234"/>
      <c r="D3007" s="30"/>
      <c r="E3007" s="285" t="s">
        <v>0</v>
      </c>
      <c r="F3007" s="286"/>
      <c r="G3007" s="286"/>
      <c r="H3007" s="286"/>
      <c r="I3007" s="286"/>
      <c r="J3007" s="287"/>
    </row>
    <row r="3008" spans="1:10" ht="36" x14ac:dyDescent="0.25">
      <c r="A3008" s="294" t="s">
        <v>1</v>
      </c>
      <c r="B3008" s="300" t="s">
        <v>1586</v>
      </c>
      <c r="C3008" s="300" t="s">
        <v>3</v>
      </c>
      <c r="D3008" s="300" t="s">
        <v>4480</v>
      </c>
      <c r="E3008" s="2" t="s">
        <v>4</v>
      </c>
      <c r="F3008" s="2" t="s">
        <v>4</v>
      </c>
      <c r="G3008" s="300" t="s">
        <v>4483</v>
      </c>
      <c r="H3008" s="300" t="s">
        <v>4484</v>
      </c>
      <c r="I3008" s="3" t="s">
        <v>5</v>
      </c>
      <c r="J3008" s="3" t="s">
        <v>7</v>
      </c>
    </row>
    <row r="3009" spans="1:10" ht="60.75" thickBot="1" x14ac:dyDescent="0.3">
      <c r="A3009" s="295"/>
      <c r="B3009" s="301"/>
      <c r="C3009" s="301"/>
      <c r="D3009" s="301"/>
      <c r="E3009" s="30" t="s">
        <v>4482</v>
      </c>
      <c r="F3009" s="30" t="s">
        <v>4481</v>
      </c>
      <c r="G3009" s="301"/>
      <c r="H3009" s="301"/>
      <c r="I3009" s="4" t="s">
        <v>6</v>
      </c>
      <c r="J3009" s="4" t="s">
        <v>6</v>
      </c>
    </row>
    <row r="3010" spans="1:10" ht="15.75" thickBot="1" x14ac:dyDescent="0.3">
      <c r="A3010" s="235" t="s">
        <v>1691</v>
      </c>
      <c r="B3010" s="9" t="s">
        <v>1692</v>
      </c>
      <c r="C3010" s="30"/>
      <c r="D3010" s="30"/>
      <c r="E3010" s="1"/>
      <c r="F3010" s="30"/>
      <c r="G3010" s="30"/>
      <c r="H3010" s="1"/>
      <c r="I3010" s="4"/>
      <c r="J3010" s="4"/>
    </row>
    <row r="3011" spans="1:10" ht="73.5" x14ac:dyDescent="0.25">
      <c r="A3011" s="294" t="s">
        <v>1693</v>
      </c>
      <c r="B3011" s="5" t="s">
        <v>1694</v>
      </c>
      <c r="C3011" s="298" t="s">
        <v>9</v>
      </c>
      <c r="D3011" s="298">
        <v>1</v>
      </c>
      <c r="E3011" s="312"/>
      <c r="F3011" s="312"/>
      <c r="G3011" s="312">
        <f>D3011*E3011</f>
        <v>0</v>
      </c>
      <c r="H3011" s="312">
        <f>D3011*F3011</f>
        <v>0</v>
      </c>
      <c r="I3011" s="304"/>
      <c r="J3011" s="304"/>
    </row>
    <row r="3012" spans="1:10" ht="29.25" thickBot="1" x14ac:dyDescent="0.3">
      <c r="A3012" s="295"/>
      <c r="B3012" s="24" t="s">
        <v>1695</v>
      </c>
      <c r="C3012" s="299"/>
      <c r="D3012" s="299"/>
      <c r="E3012" s="314"/>
      <c r="F3012" s="314"/>
      <c r="G3012" s="314"/>
      <c r="H3012" s="314"/>
      <c r="I3012" s="305"/>
      <c r="J3012" s="305"/>
    </row>
    <row r="3013" spans="1:10" ht="75" x14ac:dyDescent="0.25">
      <c r="A3013" s="294" t="s">
        <v>1696</v>
      </c>
      <c r="B3013" s="5" t="s">
        <v>1697</v>
      </c>
      <c r="C3013" s="298" t="s">
        <v>9</v>
      </c>
      <c r="D3013" s="298">
        <v>1</v>
      </c>
      <c r="E3013" s="312"/>
      <c r="F3013" s="312"/>
      <c r="G3013" s="312">
        <f>D3013*E3013</f>
        <v>0</v>
      </c>
      <c r="H3013" s="312">
        <f>D3013*F3013</f>
        <v>0</v>
      </c>
      <c r="I3013" s="304"/>
      <c r="J3013" s="304"/>
    </row>
    <row r="3014" spans="1:10" ht="42.75" x14ac:dyDescent="0.25">
      <c r="A3014" s="329"/>
      <c r="B3014" s="27" t="s">
        <v>1698</v>
      </c>
      <c r="C3014" s="330"/>
      <c r="D3014" s="330"/>
      <c r="E3014" s="313"/>
      <c r="F3014" s="313"/>
      <c r="G3014" s="313"/>
      <c r="H3014" s="313"/>
      <c r="I3014" s="348"/>
      <c r="J3014" s="348"/>
    </row>
    <row r="3015" spans="1:10" ht="29.25" thickBot="1" x14ac:dyDescent="0.3">
      <c r="A3015" s="295"/>
      <c r="B3015" s="24" t="s">
        <v>1695</v>
      </c>
      <c r="C3015" s="299"/>
      <c r="D3015" s="299"/>
      <c r="E3015" s="314"/>
      <c r="F3015" s="314"/>
      <c r="G3015" s="314"/>
      <c r="H3015" s="314"/>
      <c r="I3015" s="305"/>
      <c r="J3015" s="305"/>
    </row>
    <row r="3016" spans="1:10" ht="16.5" thickBot="1" x14ac:dyDescent="0.3">
      <c r="A3016" s="309" t="s">
        <v>1699</v>
      </c>
      <c r="B3016" s="310"/>
      <c r="C3016" s="310"/>
      <c r="D3016" s="310"/>
      <c r="E3016" s="311"/>
      <c r="F3016" s="288">
        <f>G3011+G3013</f>
        <v>0</v>
      </c>
      <c r="G3016" s="289"/>
      <c r="H3016" s="290"/>
      <c r="I3016" s="6"/>
      <c r="J3016" s="6"/>
    </row>
    <row r="3017" spans="1:10" ht="16.5" thickBot="1" x14ac:dyDescent="0.3">
      <c r="A3017" s="309" t="s">
        <v>1700</v>
      </c>
      <c r="B3017" s="310"/>
      <c r="C3017" s="310"/>
      <c r="D3017" s="310"/>
      <c r="E3017" s="311"/>
      <c r="F3017" s="288">
        <f>F3018-F3016</f>
        <v>0</v>
      </c>
      <c r="G3017" s="289"/>
      <c r="H3017" s="290"/>
      <c r="I3017" s="6"/>
      <c r="J3017" s="6"/>
    </row>
    <row r="3018" spans="1:10" ht="16.5" thickBot="1" x14ac:dyDescent="0.3">
      <c r="A3018" s="309" t="s">
        <v>1701</v>
      </c>
      <c r="B3018" s="310"/>
      <c r="C3018" s="310"/>
      <c r="D3018" s="310"/>
      <c r="E3018" s="311"/>
      <c r="F3018" s="288">
        <f>H3011+H3013</f>
        <v>0</v>
      </c>
      <c r="G3018" s="289"/>
      <c r="H3018" s="290"/>
      <c r="I3018" s="6"/>
      <c r="J3018" s="6"/>
    </row>
    <row r="3019" spans="1:10" x14ac:dyDescent="0.25">
      <c r="A3019" s="21"/>
      <c r="B3019"/>
    </row>
    <row r="3020" spans="1:10" ht="18" x14ac:dyDescent="0.25">
      <c r="A3020" s="47" t="s">
        <v>1702</v>
      </c>
      <c r="B3020"/>
    </row>
    <row r="3021" spans="1:10" ht="15.75" thickBot="1" x14ac:dyDescent="0.3">
      <c r="A3021" s="22"/>
      <c r="B3021"/>
    </row>
    <row r="3022" spans="1:10" ht="15.75" thickBot="1" x14ac:dyDescent="0.3">
      <c r="A3022" s="353"/>
      <c r="B3022" s="353"/>
      <c r="C3022" s="234"/>
      <c r="D3022" s="30"/>
      <c r="E3022" s="285" t="s">
        <v>0</v>
      </c>
      <c r="F3022" s="286"/>
      <c r="G3022" s="286"/>
      <c r="H3022" s="286"/>
      <c r="I3022" s="286"/>
      <c r="J3022" s="287"/>
    </row>
    <row r="3023" spans="1:10" ht="36" x14ac:dyDescent="0.25">
      <c r="A3023" s="294" t="s">
        <v>1</v>
      </c>
      <c r="B3023" s="300" t="s">
        <v>1586</v>
      </c>
      <c r="C3023" s="300" t="s">
        <v>3</v>
      </c>
      <c r="D3023" s="300" t="s">
        <v>4480</v>
      </c>
      <c r="E3023" s="2" t="s">
        <v>4</v>
      </c>
      <c r="F3023" s="2" t="s">
        <v>4</v>
      </c>
      <c r="G3023" s="300" t="s">
        <v>4483</v>
      </c>
      <c r="H3023" s="300" t="s">
        <v>4484</v>
      </c>
      <c r="I3023" s="3" t="s">
        <v>5</v>
      </c>
      <c r="J3023" s="3" t="s">
        <v>7</v>
      </c>
    </row>
    <row r="3024" spans="1:10" ht="60.75" thickBot="1" x14ac:dyDescent="0.3">
      <c r="A3024" s="295"/>
      <c r="B3024" s="301"/>
      <c r="C3024" s="301"/>
      <c r="D3024" s="301"/>
      <c r="E3024" s="30" t="s">
        <v>4482</v>
      </c>
      <c r="F3024" s="30" t="s">
        <v>4481</v>
      </c>
      <c r="G3024" s="301"/>
      <c r="H3024" s="301"/>
      <c r="I3024" s="4" t="s">
        <v>6</v>
      </c>
      <c r="J3024" s="4" t="s">
        <v>6</v>
      </c>
    </row>
    <row r="3025" spans="1:10" ht="15.75" thickBot="1" x14ac:dyDescent="0.3">
      <c r="A3025" s="235" t="s">
        <v>1703</v>
      </c>
      <c r="B3025" s="9" t="s">
        <v>1704</v>
      </c>
      <c r="C3025" s="30"/>
      <c r="D3025" s="30"/>
      <c r="E3025" s="1"/>
      <c r="F3025" s="30"/>
      <c r="G3025" s="30"/>
      <c r="H3025" s="1"/>
      <c r="I3025" s="4"/>
      <c r="J3025" s="4"/>
    </row>
    <row r="3026" spans="1:10" ht="30" x14ac:dyDescent="0.25">
      <c r="A3026" s="294" t="s">
        <v>1705</v>
      </c>
      <c r="B3026" s="5" t="s">
        <v>1706</v>
      </c>
      <c r="C3026" s="298" t="s">
        <v>14</v>
      </c>
      <c r="D3026" s="283">
        <v>1</v>
      </c>
      <c r="E3026" s="312"/>
      <c r="F3026" s="312"/>
      <c r="G3026" s="312">
        <f>D3026*E3026</f>
        <v>0</v>
      </c>
      <c r="H3026" s="312">
        <f>D3026*F3026</f>
        <v>0</v>
      </c>
      <c r="I3026" s="304"/>
      <c r="J3026" s="304"/>
    </row>
    <row r="3027" spans="1:10" x14ac:dyDescent="0.25">
      <c r="A3027" s="329"/>
      <c r="B3027" s="56"/>
      <c r="C3027" s="330"/>
      <c r="D3027" s="322"/>
      <c r="E3027" s="313"/>
      <c r="F3027" s="313"/>
      <c r="G3027" s="313"/>
      <c r="H3027" s="313"/>
      <c r="I3027" s="348"/>
      <c r="J3027" s="348"/>
    </row>
    <row r="3028" spans="1:10" x14ac:dyDescent="0.25">
      <c r="A3028" s="329"/>
      <c r="B3028" s="27" t="s">
        <v>1707</v>
      </c>
      <c r="C3028" s="330"/>
      <c r="D3028" s="322"/>
      <c r="E3028" s="313"/>
      <c r="F3028" s="313"/>
      <c r="G3028" s="313"/>
      <c r="H3028" s="313"/>
      <c r="I3028" s="348"/>
      <c r="J3028" s="348"/>
    </row>
    <row r="3029" spans="1:10" x14ac:dyDescent="0.25">
      <c r="A3029" s="329"/>
      <c r="B3029" s="27" t="s">
        <v>1708</v>
      </c>
      <c r="C3029" s="330"/>
      <c r="D3029" s="322"/>
      <c r="E3029" s="313"/>
      <c r="F3029" s="313"/>
      <c r="G3029" s="313"/>
      <c r="H3029" s="313"/>
      <c r="I3029" s="348"/>
      <c r="J3029" s="348"/>
    </row>
    <row r="3030" spans="1:10" x14ac:dyDescent="0.25">
      <c r="A3030" s="329"/>
      <c r="B3030" s="27" t="s">
        <v>1709</v>
      </c>
      <c r="C3030" s="330"/>
      <c r="D3030" s="322"/>
      <c r="E3030" s="313"/>
      <c r="F3030" s="313"/>
      <c r="G3030" s="313"/>
      <c r="H3030" s="313"/>
      <c r="I3030" s="348"/>
      <c r="J3030" s="348"/>
    </row>
    <row r="3031" spans="1:10" x14ac:dyDescent="0.25">
      <c r="A3031" s="329"/>
      <c r="B3031" s="27" t="s">
        <v>1710</v>
      </c>
      <c r="C3031" s="330"/>
      <c r="D3031" s="322"/>
      <c r="E3031" s="313"/>
      <c r="F3031" s="313"/>
      <c r="G3031" s="313"/>
      <c r="H3031" s="313"/>
      <c r="I3031" s="348"/>
      <c r="J3031" s="348"/>
    </row>
    <row r="3032" spans="1:10" x14ac:dyDescent="0.25">
      <c r="A3032" s="329"/>
      <c r="B3032" s="27" t="s">
        <v>1711</v>
      </c>
      <c r="C3032" s="330"/>
      <c r="D3032" s="322"/>
      <c r="E3032" s="313"/>
      <c r="F3032" s="313"/>
      <c r="G3032" s="313"/>
      <c r="H3032" s="313"/>
      <c r="I3032" s="348"/>
      <c r="J3032" s="348"/>
    </row>
    <row r="3033" spans="1:10" x14ac:dyDescent="0.25">
      <c r="A3033" s="329"/>
      <c r="B3033" s="27" t="s">
        <v>1712</v>
      </c>
      <c r="C3033" s="330"/>
      <c r="D3033" s="322"/>
      <c r="E3033" s="313"/>
      <c r="F3033" s="313"/>
      <c r="G3033" s="313"/>
      <c r="H3033" s="313"/>
      <c r="I3033" s="348"/>
      <c r="J3033" s="348"/>
    </row>
    <row r="3034" spans="1:10" x14ac:dyDescent="0.25">
      <c r="A3034" s="329"/>
      <c r="B3034" s="27" t="s">
        <v>1713</v>
      </c>
      <c r="C3034" s="330"/>
      <c r="D3034" s="322"/>
      <c r="E3034" s="313"/>
      <c r="F3034" s="313"/>
      <c r="G3034" s="313"/>
      <c r="H3034" s="313"/>
      <c r="I3034" s="348"/>
      <c r="J3034" s="348"/>
    </row>
    <row r="3035" spans="1:10" x14ac:dyDescent="0.25">
      <c r="A3035" s="329"/>
      <c r="B3035" s="27" t="s">
        <v>1714</v>
      </c>
      <c r="C3035" s="330"/>
      <c r="D3035" s="322"/>
      <c r="E3035" s="313"/>
      <c r="F3035" s="313"/>
      <c r="G3035" s="313"/>
      <c r="H3035" s="313"/>
      <c r="I3035" s="348"/>
      <c r="J3035" s="348"/>
    </row>
    <row r="3036" spans="1:10" x14ac:dyDescent="0.25">
      <c r="A3036" s="329"/>
      <c r="B3036" s="27" t="s">
        <v>1715</v>
      </c>
      <c r="C3036" s="330"/>
      <c r="D3036" s="322"/>
      <c r="E3036" s="313"/>
      <c r="F3036" s="313"/>
      <c r="G3036" s="313"/>
      <c r="H3036" s="313"/>
      <c r="I3036" s="348"/>
      <c r="J3036" s="348"/>
    </row>
    <row r="3037" spans="1:10" x14ac:dyDescent="0.25">
      <c r="A3037" s="329"/>
      <c r="B3037" s="27" t="s">
        <v>1716</v>
      </c>
      <c r="C3037" s="330"/>
      <c r="D3037" s="322"/>
      <c r="E3037" s="313"/>
      <c r="F3037" s="313"/>
      <c r="G3037" s="313"/>
      <c r="H3037" s="313"/>
      <c r="I3037" s="348"/>
      <c r="J3037" s="348"/>
    </row>
    <row r="3038" spans="1:10" ht="13.5" customHeight="1" x14ac:dyDescent="0.25">
      <c r="A3038" s="329"/>
      <c r="B3038" s="249" t="s">
        <v>4620</v>
      </c>
      <c r="C3038" s="330"/>
      <c r="D3038" s="322"/>
      <c r="E3038" s="313"/>
      <c r="F3038" s="313"/>
      <c r="G3038" s="313"/>
      <c r="H3038" s="313"/>
      <c r="I3038" s="348"/>
      <c r="J3038" s="348"/>
    </row>
    <row r="3039" spans="1:10" x14ac:dyDescent="0.25">
      <c r="A3039" s="329"/>
      <c r="B3039" s="27" t="s">
        <v>1717</v>
      </c>
      <c r="C3039" s="330"/>
      <c r="D3039" s="322"/>
      <c r="E3039" s="313"/>
      <c r="F3039" s="313"/>
      <c r="G3039" s="313"/>
      <c r="H3039" s="313"/>
      <c r="I3039" s="348"/>
      <c r="J3039" s="348"/>
    </row>
    <row r="3040" spans="1:10" x14ac:dyDescent="0.25">
      <c r="A3040" s="329"/>
      <c r="B3040" s="27" t="s">
        <v>1718</v>
      </c>
      <c r="C3040" s="330"/>
      <c r="D3040" s="322"/>
      <c r="E3040" s="313"/>
      <c r="F3040" s="313"/>
      <c r="G3040" s="313"/>
      <c r="H3040" s="313"/>
      <c r="I3040" s="348"/>
      <c r="J3040" s="348"/>
    </row>
    <row r="3041" spans="1:10" x14ac:dyDescent="0.25">
      <c r="A3041" s="329"/>
      <c r="B3041" s="27" t="s">
        <v>1719</v>
      </c>
      <c r="C3041" s="330"/>
      <c r="D3041" s="322"/>
      <c r="E3041" s="313"/>
      <c r="F3041" s="313"/>
      <c r="G3041" s="313"/>
      <c r="H3041" s="313"/>
      <c r="I3041" s="348"/>
      <c r="J3041" s="348"/>
    </row>
    <row r="3042" spans="1:10" ht="42.75" x14ac:dyDescent="0.25">
      <c r="A3042" s="329"/>
      <c r="B3042" s="27" t="s">
        <v>1720</v>
      </c>
      <c r="C3042" s="330"/>
      <c r="D3042" s="322"/>
      <c r="E3042" s="313"/>
      <c r="F3042" s="313"/>
      <c r="G3042" s="313"/>
      <c r="H3042" s="313"/>
      <c r="I3042" s="348"/>
      <c r="J3042" s="348"/>
    </row>
    <row r="3043" spans="1:10" x14ac:dyDescent="0.25">
      <c r="A3043" s="329"/>
      <c r="B3043" s="27" t="s">
        <v>481</v>
      </c>
      <c r="C3043" s="330"/>
      <c r="D3043" s="322"/>
      <c r="E3043" s="313"/>
      <c r="F3043" s="313"/>
      <c r="G3043" s="313"/>
      <c r="H3043" s="313"/>
      <c r="I3043" s="348"/>
      <c r="J3043" s="348"/>
    </row>
    <row r="3044" spans="1:10" ht="15.75" thickBot="1" x14ac:dyDescent="0.3">
      <c r="A3044" s="295"/>
      <c r="B3044" s="24" t="s">
        <v>1721</v>
      </c>
      <c r="C3044" s="299"/>
      <c r="D3044" s="284"/>
      <c r="E3044" s="314"/>
      <c r="F3044" s="314"/>
      <c r="G3044" s="314"/>
      <c r="H3044" s="314"/>
      <c r="I3044" s="305"/>
      <c r="J3044" s="305"/>
    </row>
    <row r="3045" spans="1:10" ht="25.5" customHeight="1" thickBot="1" x14ac:dyDescent="0.3">
      <c r="A3045" s="235" t="s">
        <v>1722</v>
      </c>
      <c r="B3045" s="9" t="s">
        <v>1723</v>
      </c>
      <c r="C3045" s="230" t="s">
        <v>14</v>
      </c>
      <c r="D3045" s="230">
        <v>1</v>
      </c>
      <c r="E3045" s="164"/>
      <c r="F3045" s="164"/>
      <c r="G3045" s="164">
        <f>D3045*E3045</f>
        <v>0</v>
      </c>
      <c r="H3045" s="164">
        <f>D3045*F3045</f>
        <v>0</v>
      </c>
      <c r="I3045" s="54"/>
      <c r="J3045" s="54"/>
    </row>
    <row r="3046" spans="1:10" ht="16.5" thickBot="1" x14ac:dyDescent="0.3">
      <c r="A3046" s="309" t="s">
        <v>1724</v>
      </c>
      <c r="B3046" s="310"/>
      <c r="C3046" s="310"/>
      <c r="D3046" s="310"/>
      <c r="E3046" s="311"/>
      <c r="F3046" s="288">
        <f>G3026+G3045</f>
        <v>0</v>
      </c>
      <c r="G3046" s="289"/>
      <c r="H3046" s="290"/>
      <c r="I3046" s="6"/>
      <c r="J3046" s="6"/>
    </row>
    <row r="3047" spans="1:10" ht="16.5" thickBot="1" x14ac:dyDescent="0.3">
      <c r="A3047" s="309" t="s">
        <v>1725</v>
      </c>
      <c r="B3047" s="310"/>
      <c r="C3047" s="310"/>
      <c r="D3047" s="310"/>
      <c r="E3047" s="311"/>
      <c r="F3047" s="288">
        <f>F3048-F3046</f>
        <v>0</v>
      </c>
      <c r="G3047" s="289"/>
      <c r="H3047" s="290"/>
      <c r="I3047" s="6"/>
      <c r="J3047" s="6"/>
    </row>
    <row r="3048" spans="1:10" ht="16.5" thickBot="1" x14ac:dyDescent="0.3">
      <c r="A3048" s="309" t="s">
        <v>1726</v>
      </c>
      <c r="B3048" s="310"/>
      <c r="C3048" s="310"/>
      <c r="D3048" s="310"/>
      <c r="E3048" s="311"/>
      <c r="F3048" s="288">
        <f>H3026+H3045</f>
        <v>0</v>
      </c>
      <c r="G3048" s="289"/>
      <c r="H3048" s="290"/>
      <c r="I3048" s="6"/>
      <c r="J3048" s="6"/>
    </row>
    <row r="3049" spans="1:10" x14ac:dyDescent="0.25">
      <c r="A3049" s="21"/>
      <c r="B3049"/>
    </row>
    <row r="3050" spans="1:10" ht="18" x14ac:dyDescent="0.25">
      <c r="A3050" s="47" t="s">
        <v>1727</v>
      </c>
      <c r="B3050"/>
    </row>
    <row r="3051" spans="1:10" ht="15.75" thickBot="1" x14ac:dyDescent="0.3">
      <c r="A3051" s="21"/>
      <c r="B3051"/>
    </row>
    <row r="3052" spans="1:10" ht="15.75" thickBot="1" x14ac:dyDescent="0.3">
      <c r="A3052" s="353"/>
      <c r="B3052" s="353"/>
      <c r="C3052" s="234"/>
      <c r="D3052" s="30"/>
      <c r="E3052" s="285" t="s">
        <v>0</v>
      </c>
      <c r="F3052" s="286"/>
      <c r="G3052" s="286"/>
      <c r="H3052" s="286"/>
      <c r="I3052" s="286"/>
      <c r="J3052" s="287"/>
    </row>
    <row r="3053" spans="1:10" ht="36" x14ac:dyDescent="0.25">
      <c r="A3053" s="294" t="s">
        <v>1</v>
      </c>
      <c r="B3053" s="300" t="s">
        <v>1586</v>
      </c>
      <c r="C3053" s="300" t="s">
        <v>3</v>
      </c>
      <c r="D3053" s="300" t="s">
        <v>4480</v>
      </c>
      <c r="E3053" s="2" t="s">
        <v>4</v>
      </c>
      <c r="F3053" s="2" t="s">
        <v>4</v>
      </c>
      <c r="G3053" s="300" t="s">
        <v>4483</v>
      </c>
      <c r="H3053" s="300" t="s">
        <v>4484</v>
      </c>
      <c r="I3053" s="3" t="s">
        <v>5</v>
      </c>
      <c r="J3053" s="3" t="s">
        <v>7</v>
      </c>
    </row>
    <row r="3054" spans="1:10" ht="60.75" thickBot="1" x14ac:dyDescent="0.3">
      <c r="A3054" s="295"/>
      <c r="B3054" s="301"/>
      <c r="C3054" s="301"/>
      <c r="D3054" s="301"/>
      <c r="E3054" s="30" t="s">
        <v>4482</v>
      </c>
      <c r="F3054" s="30" t="s">
        <v>4481</v>
      </c>
      <c r="G3054" s="301"/>
      <c r="H3054" s="301"/>
      <c r="I3054" s="4" t="s">
        <v>6</v>
      </c>
      <c r="J3054" s="4" t="s">
        <v>6</v>
      </c>
    </row>
    <row r="3055" spans="1:10" ht="15.75" thickBot="1" x14ac:dyDescent="0.3">
      <c r="A3055" s="235" t="s">
        <v>1728</v>
      </c>
      <c r="B3055" s="9" t="s">
        <v>1729</v>
      </c>
      <c r="C3055" s="30"/>
      <c r="D3055" s="30"/>
      <c r="E3055" s="1"/>
      <c r="F3055" s="30"/>
      <c r="G3055" s="30"/>
      <c r="H3055" s="1"/>
      <c r="I3055" s="4"/>
      <c r="J3055" s="4"/>
    </row>
    <row r="3056" spans="1:10" ht="30" x14ac:dyDescent="0.25">
      <c r="A3056" s="294" t="s">
        <v>1730</v>
      </c>
      <c r="B3056" s="5" t="s">
        <v>1706</v>
      </c>
      <c r="C3056" s="298" t="s">
        <v>14</v>
      </c>
      <c r="D3056" s="298">
        <v>2</v>
      </c>
      <c r="E3056" s="312"/>
      <c r="F3056" s="312"/>
      <c r="G3056" s="312">
        <f>D3056*E3056</f>
        <v>0</v>
      </c>
      <c r="H3056" s="312">
        <f>D3056*F3056</f>
        <v>0</v>
      </c>
      <c r="I3056" s="304"/>
      <c r="J3056" s="304"/>
    </row>
    <row r="3057" spans="1:10" x14ac:dyDescent="0.25">
      <c r="A3057" s="329"/>
      <c r="B3057" s="27" t="s">
        <v>1707</v>
      </c>
      <c r="C3057" s="330"/>
      <c r="D3057" s="330"/>
      <c r="E3057" s="313"/>
      <c r="F3057" s="313"/>
      <c r="G3057" s="313"/>
      <c r="H3057" s="313"/>
      <c r="I3057" s="348"/>
      <c r="J3057" s="348"/>
    </row>
    <row r="3058" spans="1:10" x14ac:dyDescent="0.25">
      <c r="A3058" s="329"/>
      <c r="B3058" s="27" t="s">
        <v>1708</v>
      </c>
      <c r="C3058" s="330"/>
      <c r="D3058" s="330"/>
      <c r="E3058" s="313"/>
      <c r="F3058" s="313"/>
      <c r="G3058" s="313"/>
      <c r="H3058" s="313"/>
      <c r="I3058" s="348"/>
      <c r="J3058" s="348"/>
    </row>
    <row r="3059" spans="1:10" x14ac:dyDescent="0.25">
      <c r="A3059" s="329"/>
      <c r="B3059" s="27" t="s">
        <v>1709</v>
      </c>
      <c r="C3059" s="330"/>
      <c r="D3059" s="330"/>
      <c r="E3059" s="313"/>
      <c r="F3059" s="313"/>
      <c r="G3059" s="313"/>
      <c r="H3059" s="313"/>
      <c r="I3059" s="348"/>
      <c r="J3059" s="348"/>
    </row>
    <row r="3060" spans="1:10" x14ac:dyDescent="0.25">
      <c r="A3060" s="329"/>
      <c r="B3060" s="27" t="s">
        <v>1710</v>
      </c>
      <c r="C3060" s="330"/>
      <c r="D3060" s="330"/>
      <c r="E3060" s="313"/>
      <c r="F3060" s="313"/>
      <c r="G3060" s="313"/>
      <c r="H3060" s="313"/>
      <c r="I3060" s="348"/>
      <c r="J3060" s="348"/>
    </row>
    <row r="3061" spans="1:10" x14ac:dyDescent="0.25">
      <c r="A3061" s="329"/>
      <c r="B3061" s="27" t="s">
        <v>1731</v>
      </c>
      <c r="C3061" s="330"/>
      <c r="D3061" s="330"/>
      <c r="E3061" s="313"/>
      <c r="F3061" s="313"/>
      <c r="G3061" s="313"/>
      <c r="H3061" s="313"/>
      <c r="I3061" s="348"/>
      <c r="J3061" s="348"/>
    </row>
    <row r="3062" spans="1:10" x14ac:dyDescent="0.25">
      <c r="A3062" s="329"/>
      <c r="B3062" s="27" t="s">
        <v>1732</v>
      </c>
      <c r="C3062" s="330"/>
      <c r="D3062" s="330"/>
      <c r="E3062" s="313"/>
      <c r="F3062" s="313"/>
      <c r="G3062" s="313"/>
      <c r="H3062" s="313"/>
      <c r="I3062" s="348"/>
      <c r="J3062" s="348"/>
    </row>
    <row r="3063" spans="1:10" x14ac:dyDescent="0.25">
      <c r="A3063" s="329"/>
      <c r="B3063" s="27" t="s">
        <v>1715</v>
      </c>
      <c r="C3063" s="330"/>
      <c r="D3063" s="330"/>
      <c r="E3063" s="313"/>
      <c r="F3063" s="313"/>
      <c r="G3063" s="313"/>
      <c r="H3063" s="313"/>
      <c r="I3063" s="348"/>
      <c r="J3063" s="348"/>
    </row>
    <row r="3064" spans="1:10" x14ac:dyDescent="0.25">
      <c r="A3064" s="329"/>
      <c r="B3064" s="27" t="s">
        <v>1716</v>
      </c>
      <c r="C3064" s="330"/>
      <c r="D3064" s="330"/>
      <c r="E3064" s="313"/>
      <c r="F3064" s="313"/>
      <c r="G3064" s="313"/>
      <c r="H3064" s="313"/>
      <c r="I3064" s="348"/>
      <c r="J3064" s="348"/>
    </row>
    <row r="3065" spans="1:10" x14ac:dyDescent="0.25">
      <c r="A3065" s="329"/>
      <c r="B3065" s="249" t="s">
        <v>4620</v>
      </c>
      <c r="C3065" s="330"/>
      <c r="D3065" s="330"/>
      <c r="E3065" s="313"/>
      <c r="F3065" s="313"/>
      <c r="G3065" s="313"/>
      <c r="H3065" s="313"/>
      <c r="I3065" s="348"/>
      <c r="J3065" s="348"/>
    </row>
    <row r="3066" spans="1:10" x14ac:dyDescent="0.25">
      <c r="A3066" s="329"/>
      <c r="B3066" s="27" t="s">
        <v>1733</v>
      </c>
      <c r="C3066" s="330"/>
      <c r="D3066" s="330"/>
      <c r="E3066" s="313"/>
      <c r="F3066" s="313"/>
      <c r="G3066" s="313"/>
      <c r="H3066" s="313"/>
      <c r="I3066" s="348"/>
      <c r="J3066" s="348"/>
    </row>
    <row r="3067" spans="1:10" x14ac:dyDescent="0.25">
      <c r="A3067" s="329"/>
      <c r="B3067" s="27" t="s">
        <v>1718</v>
      </c>
      <c r="C3067" s="330"/>
      <c r="D3067" s="330"/>
      <c r="E3067" s="313"/>
      <c r="F3067" s="313"/>
      <c r="G3067" s="313"/>
      <c r="H3067" s="313"/>
      <c r="I3067" s="348"/>
      <c r="J3067" s="348"/>
    </row>
    <row r="3068" spans="1:10" x14ac:dyDescent="0.25">
      <c r="A3068" s="329"/>
      <c r="B3068" s="27" t="s">
        <v>1719</v>
      </c>
      <c r="C3068" s="330"/>
      <c r="D3068" s="330"/>
      <c r="E3068" s="313"/>
      <c r="F3068" s="313"/>
      <c r="G3068" s="313"/>
      <c r="H3068" s="313"/>
      <c r="I3068" s="348"/>
      <c r="J3068" s="348"/>
    </row>
    <row r="3069" spans="1:10" ht="42.75" x14ac:dyDescent="0.25">
      <c r="A3069" s="329"/>
      <c r="B3069" s="27" t="s">
        <v>1734</v>
      </c>
      <c r="C3069" s="330"/>
      <c r="D3069" s="330"/>
      <c r="E3069" s="313"/>
      <c r="F3069" s="313"/>
      <c r="G3069" s="313"/>
      <c r="H3069" s="313"/>
      <c r="I3069" s="348"/>
      <c r="J3069" s="348"/>
    </row>
    <row r="3070" spans="1:10" x14ac:dyDescent="0.25">
      <c r="A3070" s="329"/>
      <c r="B3070" s="27" t="s">
        <v>481</v>
      </c>
      <c r="C3070" s="330"/>
      <c r="D3070" s="330"/>
      <c r="E3070" s="313"/>
      <c r="F3070" s="313"/>
      <c r="G3070" s="313"/>
      <c r="H3070" s="313"/>
      <c r="I3070" s="348"/>
      <c r="J3070" s="348"/>
    </row>
    <row r="3071" spans="1:10" ht="15.75" thickBot="1" x14ac:dyDescent="0.3">
      <c r="A3071" s="295"/>
      <c r="B3071" s="24" t="s">
        <v>1721</v>
      </c>
      <c r="C3071" s="299"/>
      <c r="D3071" s="299"/>
      <c r="E3071" s="314"/>
      <c r="F3071" s="314"/>
      <c r="G3071" s="314"/>
      <c r="H3071" s="314"/>
      <c r="I3071" s="305"/>
      <c r="J3071" s="305"/>
    </row>
    <row r="3072" spans="1:10" ht="16.5" thickBot="1" x14ac:dyDescent="0.3">
      <c r="A3072" s="309" t="s">
        <v>1735</v>
      </c>
      <c r="B3072" s="310"/>
      <c r="C3072" s="310"/>
      <c r="D3072" s="310"/>
      <c r="E3072" s="311"/>
      <c r="F3072" s="288">
        <f>G3056</f>
        <v>0</v>
      </c>
      <c r="G3072" s="289"/>
      <c r="H3072" s="290"/>
      <c r="I3072" s="6"/>
      <c r="J3072" s="6"/>
    </row>
    <row r="3073" spans="1:10" ht="16.5" thickBot="1" x14ac:dyDescent="0.3">
      <c r="A3073" s="309" t="s">
        <v>1736</v>
      </c>
      <c r="B3073" s="310"/>
      <c r="C3073" s="310"/>
      <c r="D3073" s="310"/>
      <c r="E3073" s="311"/>
      <c r="F3073" s="288">
        <f>F3074-F3072</f>
        <v>0</v>
      </c>
      <c r="G3073" s="289"/>
      <c r="H3073" s="290"/>
      <c r="I3073" s="6"/>
      <c r="J3073" s="6"/>
    </row>
    <row r="3074" spans="1:10" ht="16.5" thickBot="1" x14ac:dyDescent="0.3">
      <c r="A3074" s="309" t="s">
        <v>1737</v>
      </c>
      <c r="B3074" s="310"/>
      <c r="C3074" s="310"/>
      <c r="D3074" s="310"/>
      <c r="E3074" s="311"/>
      <c r="F3074" s="288">
        <f>H3056</f>
        <v>0</v>
      </c>
      <c r="G3074" s="289"/>
      <c r="H3074" s="290"/>
      <c r="I3074" s="6"/>
      <c r="J3074" s="6"/>
    </row>
    <row r="3075" spans="1:10" x14ac:dyDescent="0.25">
      <c r="A3075" s="21"/>
      <c r="B3075"/>
    </row>
    <row r="3076" spans="1:10" ht="18" x14ac:dyDescent="0.25">
      <c r="A3076" s="47" t="s">
        <v>1738</v>
      </c>
      <c r="B3076"/>
    </row>
    <row r="3077" spans="1:10" ht="15.75" thickBot="1" x14ac:dyDescent="0.3">
      <c r="A3077" s="21"/>
      <c r="B3077"/>
    </row>
    <row r="3078" spans="1:10" ht="15.75" thickBot="1" x14ac:dyDescent="0.3">
      <c r="A3078" s="353"/>
      <c r="B3078" s="353"/>
      <c r="C3078" s="234"/>
      <c r="D3078" s="30"/>
      <c r="E3078" s="285" t="s">
        <v>0</v>
      </c>
      <c r="F3078" s="286"/>
      <c r="G3078" s="286"/>
      <c r="H3078" s="286"/>
      <c r="I3078" s="286"/>
      <c r="J3078" s="287"/>
    </row>
    <row r="3079" spans="1:10" ht="36" x14ac:dyDescent="0.25">
      <c r="A3079" s="294" t="s">
        <v>1</v>
      </c>
      <c r="B3079" s="300" t="s">
        <v>1586</v>
      </c>
      <c r="C3079" s="300" t="s">
        <v>3</v>
      </c>
      <c r="D3079" s="300" t="s">
        <v>4480</v>
      </c>
      <c r="E3079" s="2" t="s">
        <v>4</v>
      </c>
      <c r="F3079" s="2" t="s">
        <v>4</v>
      </c>
      <c r="G3079" s="300" t="s">
        <v>4483</v>
      </c>
      <c r="H3079" s="300" t="s">
        <v>4484</v>
      </c>
      <c r="I3079" s="3" t="s">
        <v>5</v>
      </c>
      <c r="J3079" s="3" t="s">
        <v>7</v>
      </c>
    </row>
    <row r="3080" spans="1:10" ht="60.75" thickBot="1" x14ac:dyDescent="0.3">
      <c r="A3080" s="295"/>
      <c r="B3080" s="301"/>
      <c r="C3080" s="301"/>
      <c r="D3080" s="301"/>
      <c r="E3080" s="30" t="s">
        <v>4482</v>
      </c>
      <c r="F3080" s="30" t="s">
        <v>4481</v>
      </c>
      <c r="G3080" s="301"/>
      <c r="H3080" s="301"/>
      <c r="I3080" s="4" t="s">
        <v>6</v>
      </c>
      <c r="J3080" s="4" t="s">
        <v>6</v>
      </c>
    </row>
    <row r="3081" spans="1:10" ht="15.75" thickBot="1" x14ac:dyDescent="0.3">
      <c r="A3081" s="235" t="s">
        <v>1739</v>
      </c>
      <c r="B3081" s="9" t="s">
        <v>1740</v>
      </c>
      <c r="C3081" s="30"/>
      <c r="D3081" s="30"/>
      <c r="E3081" s="1"/>
      <c r="F3081" s="30"/>
      <c r="G3081" s="30"/>
      <c r="H3081" s="1"/>
      <c r="I3081" s="4"/>
      <c r="J3081" s="4"/>
    </row>
    <row r="3082" spans="1:10" ht="30" x14ac:dyDescent="0.25">
      <c r="A3082" s="294" t="s">
        <v>1741</v>
      </c>
      <c r="B3082" s="5" t="s">
        <v>1706</v>
      </c>
      <c r="C3082" s="298" t="s">
        <v>14</v>
      </c>
      <c r="D3082" s="298">
        <v>1</v>
      </c>
      <c r="E3082" s="312"/>
      <c r="F3082" s="312"/>
      <c r="G3082" s="312">
        <f>D3082*E3082</f>
        <v>0</v>
      </c>
      <c r="H3082" s="312">
        <f>D3082*F3082</f>
        <v>0</v>
      </c>
      <c r="I3082" s="304"/>
      <c r="J3082" s="304"/>
    </row>
    <row r="3083" spans="1:10" x14ac:dyDescent="0.25">
      <c r="A3083" s="329"/>
      <c r="B3083" s="27" t="s">
        <v>1707</v>
      </c>
      <c r="C3083" s="330"/>
      <c r="D3083" s="330"/>
      <c r="E3083" s="313"/>
      <c r="F3083" s="313"/>
      <c r="G3083" s="313"/>
      <c r="H3083" s="313"/>
      <c r="I3083" s="348"/>
      <c r="J3083" s="348"/>
    </row>
    <row r="3084" spans="1:10" x14ac:dyDescent="0.25">
      <c r="A3084" s="329"/>
      <c r="B3084" s="27" t="s">
        <v>1708</v>
      </c>
      <c r="C3084" s="330"/>
      <c r="D3084" s="330"/>
      <c r="E3084" s="313"/>
      <c r="F3084" s="313"/>
      <c r="G3084" s="313"/>
      <c r="H3084" s="313"/>
      <c r="I3084" s="348"/>
      <c r="J3084" s="348"/>
    </row>
    <row r="3085" spans="1:10" x14ac:dyDescent="0.25">
      <c r="A3085" s="329"/>
      <c r="B3085" s="27" t="s">
        <v>1709</v>
      </c>
      <c r="C3085" s="330"/>
      <c r="D3085" s="330"/>
      <c r="E3085" s="313"/>
      <c r="F3085" s="313"/>
      <c r="G3085" s="313"/>
      <c r="H3085" s="313"/>
      <c r="I3085" s="348"/>
      <c r="J3085" s="348"/>
    </row>
    <row r="3086" spans="1:10" x14ac:dyDescent="0.25">
      <c r="A3086" s="329"/>
      <c r="B3086" s="27" t="s">
        <v>1710</v>
      </c>
      <c r="C3086" s="330"/>
      <c r="D3086" s="330"/>
      <c r="E3086" s="313"/>
      <c r="F3086" s="313"/>
      <c r="G3086" s="313"/>
      <c r="H3086" s="313"/>
      <c r="I3086" s="348"/>
      <c r="J3086" s="348"/>
    </row>
    <row r="3087" spans="1:10" x14ac:dyDescent="0.25">
      <c r="A3087" s="329"/>
      <c r="B3087" s="27" t="s">
        <v>1731</v>
      </c>
      <c r="C3087" s="330"/>
      <c r="D3087" s="330"/>
      <c r="E3087" s="313"/>
      <c r="F3087" s="313"/>
      <c r="G3087" s="313"/>
      <c r="H3087" s="313"/>
      <c r="I3087" s="348"/>
      <c r="J3087" s="348"/>
    </row>
    <row r="3088" spans="1:10" x14ac:dyDescent="0.25">
      <c r="A3088" s="329"/>
      <c r="B3088" s="27" t="s">
        <v>1742</v>
      </c>
      <c r="C3088" s="330"/>
      <c r="D3088" s="330"/>
      <c r="E3088" s="313"/>
      <c r="F3088" s="313"/>
      <c r="G3088" s="313"/>
      <c r="H3088" s="313"/>
      <c r="I3088" s="348"/>
      <c r="J3088" s="348"/>
    </row>
    <row r="3089" spans="1:10" x14ac:dyDescent="0.25">
      <c r="A3089" s="329"/>
      <c r="B3089" s="27" t="s">
        <v>1715</v>
      </c>
      <c r="C3089" s="330"/>
      <c r="D3089" s="330"/>
      <c r="E3089" s="313"/>
      <c r="F3089" s="313"/>
      <c r="G3089" s="313"/>
      <c r="H3089" s="313"/>
      <c r="I3089" s="348"/>
      <c r="J3089" s="348"/>
    </row>
    <row r="3090" spans="1:10" x14ac:dyDescent="0.25">
      <c r="A3090" s="329"/>
      <c r="B3090" s="27" t="s">
        <v>1716</v>
      </c>
      <c r="C3090" s="330"/>
      <c r="D3090" s="330"/>
      <c r="E3090" s="313"/>
      <c r="F3090" s="313"/>
      <c r="G3090" s="313"/>
      <c r="H3090" s="313"/>
      <c r="I3090" s="348"/>
      <c r="J3090" s="348"/>
    </row>
    <row r="3091" spans="1:10" x14ac:dyDescent="0.25">
      <c r="A3091" s="329"/>
      <c r="B3091" s="249" t="s">
        <v>4620</v>
      </c>
      <c r="C3091" s="330"/>
      <c r="D3091" s="330"/>
      <c r="E3091" s="313"/>
      <c r="F3091" s="313"/>
      <c r="G3091" s="313"/>
      <c r="H3091" s="313"/>
      <c r="I3091" s="348"/>
      <c r="J3091" s="348"/>
    </row>
    <row r="3092" spans="1:10" x14ac:dyDescent="0.25">
      <c r="A3092" s="329"/>
      <c r="B3092" s="27" t="s">
        <v>1733</v>
      </c>
      <c r="C3092" s="330"/>
      <c r="D3092" s="330"/>
      <c r="E3092" s="313"/>
      <c r="F3092" s="313"/>
      <c r="G3092" s="313"/>
      <c r="H3092" s="313"/>
      <c r="I3092" s="348"/>
      <c r="J3092" s="348"/>
    </row>
    <row r="3093" spans="1:10" x14ac:dyDescent="0.25">
      <c r="A3093" s="329"/>
      <c r="B3093" s="27" t="s">
        <v>1743</v>
      </c>
      <c r="C3093" s="330"/>
      <c r="D3093" s="330"/>
      <c r="E3093" s="313"/>
      <c r="F3093" s="313"/>
      <c r="G3093" s="313"/>
      <c r="H3093" s="313"/>
      <c r="I3093" s="348"/>
      <c r="J3093" s="348"/>
    </row>
    <row r="3094" spans="1:10" x14ac:dyDescent="0.25">
      <c r="A3094" s="329"/>
      <c r="B3094" s="27" t="s">
        <v>1744</v>
      </c>
      <c r="C3094" s="330"/>
      <c r="D3094" s="330"/>
      <c r="E3094" s="313"/>
      <c r="F3094" s="313"/>
      <c r="G3094" s="313"/>
      <c r="H3094" s="313"/>
      <c r="I3094" s="348"/>
      <c r="J3094" s="348"/>
    </row>
    <row r="3095" spans="1:10" ht="28.5" x14ac:dyDescent="0.25">
      <c r="A3095" s="329"/>
      <c r="B3095" s="27" t="s">
        <v>1745</v>
      </c>
      <c r="C3095" s="330"/>
      <c r="D3095" s="330"/>
      <c r="E3095" s="313"/>
      <c r="F3095" s="313"/>
      <c r="G3095" s="313"/>
      <c r="H3095" s="313"/>
      <c r="I3095" s="348"/>
      <c r="J3095" s="348"/>
    </row>
    <row r="3096" spans="1:10" x14ac:dyDescent="0.25">
      <c r="A3096" s="329"/>
      <c r="B3096" s="27" t="s">
        <v>481</v>
      </c>
      <c r="C3096" s="330"/>
      <c r="D3096" s="330"/>
      <c r="E3096" s="313"/>
      <c r="F3096" s="313"/>
      <c r="G3096" s="313"/>
      <c r="H3096" s="313"/>
      <c r="I3096" s="348"/>
      <c r="J3096" s="348"/>
    </row>
    <row r="3097" spans="1:10" ht="15.75" thickBot="1" x14ac:dyDescent="0.3">
      <c r="A3097" s="295"/>
      <c r="B3097" s="24" t="s">
        <v>1721</v>
      </c>
      <c r="C3097" s="299"/>
      <c r="D3097" s="299"/>
      <c r="E3097" s="314"/>
      <c r="F3097" s="314"/>
      <c r="G3097" s="314"/>
      <c r="H3097" s="314"/>
      <c r="I3097" s="305"/>
      <c r="J3097" s="305"/>
    </row>
    <row r="3098" spans="1:10" ht="30" x14ac:dyDescent="0.25">
      <c r="A3098" s="294" t="s">
        <v>1746</v>
      </c>
      <c r="B3098" s="5" t="s">
        <v>1747</v>
      </c>
      <c r="C3098" s="298" t="s">
        <v>14</v>
      </c>
      <c r="D3098" s="298">
        <v>1</v>
      </c>
      <c r="E3098" s="312"/>
      <c r="F3098" s="312"/>
      <c r="G3098" s="312">
        <f>D3098*E3098</f>
        <v>0</v>
      </c>
      <c r="H3098" s="312">
        <f>D3098*F3098</f>
        <v>0</v>
      </c>
      <c r="I3098" s="294"/>
      <c r="J3098" s="294"/>
    </row>
    <row r="3099" spans="1:10" x14ac:dyDescent="0.25">
      <c r="A3099" s="329"/>
      <c r="B3099" s="5" t="s">
        <v>1748</v>
      </c>
      <c r="C3099" s="330"/>
      <c r="D3099" s="330"/>
      <c r="E3099" s="313"/>
      <c r="F3099" s="313"/>
      <c r="G3099" s="313"/>
      <c r="H3099" s="313"/>
      <c r="I3099" s="329"/>
      <c r="J3099" s="329"/>
    </row>
    <row r="3100" spans="1:10" ht="15.75" thickBot="1" x14ac:dyDescent="0.3">
      <c r="A3100" s="295"/>
      <c r="B3100" s="24" t="s">
        <v>484</v>
      </c>
      <c r="C3100" s="299"/>
      <c r="D3100" s="299"/>
      <c r="E3100" s="314"/>
      <c r="F3100" s="314"/>
      <c r="G3100" s="314"/>
      <c r="H3100" s="314"/>
      <c r="I3100" s="295"/>
      <c r="J3100" s="295"/>
    </row>
    <row r="3101" spans="1:10" ht="16.5" thickBot="1" x14ac:dyDescent="0.3">
      <c r="A3101" s="309" t="s">
        <v>1749</v>
      </c>
      <c r="B3101" s="310"/>
      <c r="C3101" s="310"/>
      <c r="D3101" s="310"/>
      <c r="E3101" s="311"/>
      <c r="F3101" s="288">
        <f>G3082+G3098</f>
        <v>0</v>
      </c>
      <c r="G3101" s="289"/>
      <c r="H3101" s="290"/>
      <c r="I3101" s="6"/>
      <c r="J3101" s="6"/>
    </row>
    <row r="3102" spans="1:10" ht="16.5" thickBot="1" x14ac:dyDescent="0.3">
      <c r="A3102" s="309" t="s">
        <v>1750</v>
      </c>
      <c r="B3102" s="310"/>
      <c r="C3102" s="310"/>
      <c r="D3102" s="310"/>
      <c r="E3102" s="311"/>
      <c r="F3102" s="288">
        <f>F3103-F3101</f>
        <v>0</v>
      </c>
      <c r="G3102" s="289"/>
      <c r="H3102" s="290"/>
      <c r="I3102" s="6"/>
      <c r="J3102" s="6"/>
    </row>
    <row r="3103" spans="1:10" ht="16.5" thickBot="1" x14ac:dyDescent="0.3">
      <c r="A3103" s="309" t="s">
        <v>1751</v>
      </c>
      <c r="B3103" s="310"/>
      <c r="C3103" s="310"/>
      <c r="D3103" s="310"/>
      <c r="E3103" s="311"/>
      <c r="F3103" s="288">
        <f>H3082+H3098</f>
        <v>0</v>
      </c>
      <c r="G3103" s="289"/>
      <c r="H3103" s="290"/>
      <c r="I3103" s="6"/>
      <c r="J3103" s="6"/>
    </row>
    <row r="3104" spans="1:10" ht="18" x14ac:dyDescent="0.25">
      <c r="A3104" s="45"/>
      <c r="B3104"/>
    </row>
    <row r="3105" spans="1:10" ht="18" x14ac:dyDescent="0.25">
      <c r="A3105" s="47" t="s">
        <v>1752</v>
      </c>
      <c r="B3105"/>
    </row>
    <row r="3106" spans="1:10" ht="15.75" thickBot="1" x14ac:dyDescent="0.3">
      <c r="A3106" s="21"/>
      <c r="B3106"/>
    </row>
    <row r="3107" spans="1:10" ht="15.75" thickBot="1" x14ac:dyDescent="0.3">
      <c r="A3107" s="353"/>
      <c r="B3107" s="353"/>
      <c r="C3107" s="234"/>
      <c r="D3107" s="30"/>
      <c r="E3107" s="285" t="s">
        <v>0</v>
      </c>
      <c r="F3107" s="286"/>
      <c r="G3107" s="286"/>
      <c r="H3107" s="286"/>
      <c r="I3107" s="286"/>
      <c r="J3107" s="287"/>
    </row>
    <row r="3108" spans="1:10" ht="36" x14ac:dyDescent="0.25">
      <c r="A3108" s="294" t="s">
        <v>1</v>
      </c>
      <c r="B3108" s="300" t="s">
        <v>1586</v>
      </c>
      <c r="C3108" s="300" t="s">
        <v>3</v>
      </c>
      <c r="D3108" s="300" t="s">
        <v>4480</v>
      </c>
      <c r="E3108" s="2" t="s">
        <v>4</v>
      </c>
      <c r="F3108" s="2" t="s">
        <v>4</v>
      </c>
      <c r="G3108" s="300" t="s">
        <v>4483</v>
      </c>
      <c r="H3108" s="300" t="s">
        <v>4484</v>
      </c>
      <c r="I3108" s="3" t="s">
        <v>5</v>
      </c>
      <c r="J3108" s="3" t="s">
        <v>7</v>
      </c>
    </row>
    <row r="3109" spans="1:10" ht="60.75" thickBot="1" x14ac:dyDescent="0.3">
      <c r="A3109" s="295"/>
      <c r="B3109" s="301"/>
      <c r="C3109" s="301"/>
      <c r="D3109" s="301"/>
      <c r="E3109" s="30" t="s">
        <v>4482</v>
      </c>
      <c r="F3109" s="30" t="s">
        <v>4481</v>
      </c>
      <c r="G3109" s="301"/>
      <c r="H3109" s="301"/>
      <c r="I3109" s="4" t="s">
        <v>6</v>
      </c>
      <c r="J3109" s="4" t="s">
        <v>6</v>
      </c>
    </row>
    <row r="3110" spans="1:10" ht="15.75" thickBot="1" x14ac:dyDescent="0.3">
      <c r="A3110" s="235" t="s">
        <v>1753</v>
      </c>
      <c r="B3110" s="9" t="s">
        <v>1754</v>
      </c>
      <c r="C3110" s="30"/>
      <c r="D3110" s="30"/>
      <c r="E3110" s="1"/>
      <c r="F3110" s="30"/>
      <c r="G3110" s="30"/>
      <c r="H3110" s="1"/>
      <c r="I3110" s="4"/>
      <c r="J3110" s="4"/>
    </row>
    <row r="3111" spans="1:10" ht="45" thickBot="1" x14ac:dyDescent="0.3">
      <c r="A3111" s="235" t="s">
        <v>1755</v>
      </c>
      <c r="B3111" s="9" t="s">
        <v>1756</v>
      </c>
      <c r="C3111" s="230" t="s">
        <v>14</v>
      </c>
      <c r="D3111" s="230">
        <v>2</v>
      </c>
      <c r="E3111" s="164"/>
      <c r="F3111" s="164"/>
      <c r="G3111" s="164">
        <f>D3111*E3111</f>
        <v>0</v>
      </c>
      <c r="H3111" s="164">
        <f>D3111*F3111</f>
        <v>0</v>
      </c>
      <c r="I3111" s="54"/>
      <c r="J3111" s="54"/>
    </row>
    <row r="3112" spans="1:10" ht="16.5" thickBot="1" x14ac:dyDescent="0.3">
      <c r="A3112" s="309" t="s">
        <v>1757</v>
      </c>
      <c r="B3112" s="310"/>
      <c r="C3112" s="310"/>
      <c r="D3112" s="310"/>
      <c r="E3112" s="311"/>
      <c r="F3112" s="288">
        <f>G3111</f>
        <v>0</v>
      </c>
      <c r="G3112" s="289"/>
      <c r="H3112" s="290"/>
      <c r="I3112" s="6"/>
      <c r="J3112" s="6"/>
    </row>
    <row r="3113" spans="1:10" ht="16.5" thickBot="1" x14ac:dyDescent="0.3">
      <c r="A3113" s="309" t="s">
        <v>1758</v>
      </c>
      <c r="B3113" s="310"/>
      <c r="C3113" s="310"/>
      <c r="D3113" s="310"/>
      <c r="E3113" s="311"/>
      <c r="F3113" s="288">
        <f>F3114-F3112</f>
        <v>0</v>
      </c>
      <c r="G3113" s="289"/>
      <c r="H3113" s="290"/>
      <c r="I3113" s="6"/>
      <c r="J3113" s="6"/>
    </row>
    <row r="3114" spans="1:10" ht="16.5" thickBot="1" x14ac:dyDescent="0.3">
      <c r="A3114" s="309" t="s">
        <v>1759</v>
      </c>
      <c r="B3114" s="310"/>
      <c r="C3114" s="310"/>
      <c r="D3114" s="310"/>
      <c r="E3114" s="311"/>
      <c r="F3114" s="288">
        <f>H3111</f>
        <v>0</v>
      </c>
      <c r="G3114" s="289"/>
      <c r="H3114" s="290"/>
      <c r="I3114" s="6"/>
      <c r="J3114" s="6"/>
    </row>
    <row r="3115" spans="1:10" ht="18" x14ac:dyDescent="0.25">
      <c r="A3115" s="45"/>
      <c r="B3115"/>
    </row>
    <row r="3116" spans="1:10" x14ac:dyDescent="0.25">
      <c r="B3116"/>
    </row>
    <row r="3117" spans="1:10" ht="18" x14ac:dyDescent="0.25">
      <c r="A3117" s="47" t="s">
        <v>1760</v>
      </c>
      <c r="B3117"/>
    </row>
    <row r="3118" spans="1:10" x14ac:dyDescent="0.25">
      <c r="A3118" s="22"/>
      <c r="B3118"/>
    </row>
    <row r="3119" spans="1:10" ht="78" customHeight="1" x14ac:dyDescent="0.25">
      <c r="A3119" s="306" t="s">
        <v>1761</v>
      </c>
      <c r="B3119" s="306"/>
      <c r="C3119" s="306"/>
      <c r="D3119" s="306"/>
      <c r="E3119" s="306"/>
      <c r="F3119" s="306"/>
      <c r="G3119" s="306"/>
      <c r="H3119" s="306"/>
      <c r="I3119" s="306"/>
      <c r="J3119" s="306"/>
    </row>
    <row r="3120" spans="1:10" ht="15.75" thickBot="1" x14ac:dyDescent="0.3">
      <c r="A3120" s="21"/>
      <c r="B3120"/>
    </row>
    <row r="3121" spans="1:10" ht="15.75" thickBot="1" x14ac:dyDescent="0.3">
      <c r="A3121" s="308"/>
      <c r="B3121" s="308"/>
      <c r="C3121" s="234"/>
      <c r="D3121" s="30"/>
      <c r="E3121" s="285" t="s">
        <v>0</v>
      </c>
      <c r="F3121" s="286"/>
      <c r="G3121" s="286"/>
      <c r="H3121" s="286"/>
      <c r="I3121" s="286"/>
      <c r="J3121" s="287"/>
    </row>
    <row r="3122" spans="1:10" ht="36" x14ac:dyDescent="0.25">
      <c r="A3122" s="294" t="s">
        <v>1</v>
      </c>
      <c r="B3122" s="300" t="s">
        <v>1762</v>
      </c>
      <c r="C3122" s="300" t="s">
        <v>3</v>
      </c>
      <c r="D3122" s="300" t="s">
        <v>4480</v>
      </c>
      <c r="E3122" s="2" t="s">
        <v>4</v>
      </c>
      <c r="F3122" s="2" t="s">
        <v>4</v>
      </c>
      <c r="G3122" s="300" t="s">
        <v>4483</v>
      </c>
      <c r="H3122" s="300" t="s">
        <v>4484</v>
      </c>
      <c r="I3122" s="3" t="s">
        <v>5</v>
      </c>
      <c r="J3122" s="3" t="s">
        <v>7</v>
      </c>
    </row>
    <row r="3123" spans="1:10" ht="60.75" thickBot="1" x14ac:dyDescent="0.3">
      <c r="A3123" s="295"/>
      <c r="B3123" s="301"/>
      <c r="C3123" s="301"/>
      <c r="D3123" s="301"/>
      <c r="E3123" s="30" t="s">
        <v>4482</v>
      </c>
      <c r="F3123" s="30" t="s">
        <v>4481</v>
      </c>
      <c r="G3123" s="301"/>
      <c r="H3123" s="301"/>
      <c r="I3123" s="4" t="s">
        <v>6</v>
      </c>
      <c r="J3123" s="4" t="s">
        <v>6</v>
      </c>
    </row>
    <row r="3124" spans="1:10" ht="15.75" thickBot="1" x14ac:dyDescent="0.3">
      <c r="A3124" s="235" t="s">
        <v>1763</v>
      </c>
      <c r="B3124" s="9" t="s">
        <v>1764</v>
      </c>
      <c r="C3124" s="30"/>
      <c r="D3124" s="30"/>
      <c r="E3124" s="1"/>
      <c r="F3124" s="30"/>
      <c r="G3124" s="30"/>
      <c r="H3124" s="1"/>
      <c r="I3124" s="4"/>
      <c r="J3124" s="4"/>
    </row>
    <row r="3125" spans="1:10" ht="18" thickBot="1" x14ac:dyDescent="0.3">
      <c r="A3125" s="235" t="s">
        <v>1765</v>
      </c>
      <c r="B3125" s="46" t="s">
        <v>1766</v>
      </c>
      <c r="C3125" s="240" t="s">
        <v>2781</v>
      </c>
      <c r="D3125" s="79">
        <v>1320</v>
      </c>
      <c r="E3125" s="162"/>
      <c r="F3125" s="162"/>
      <c r="G3125" s="162">
        <f>D3125*E3125</f>
        <v>0</v>
      </c>
      <c r="H3125" s="162">
        <f>D3125*F3125</f>
        <v>0</v>
      </c>
      <c r="I3125" s="11"/>
      <c r="J3125" s="11"/>
    </row>
    <row r="3126" spans="1:10" ht="18" thickBot="1" x14ac:dyDescent="0.3">
      <c r="A3126" s="235" t="s">
        <v>1767</v>
      </c>
      <c r="B3126" s="46" t="s">
        <v>1768</v>
      </c>
      <c r="C3126" s="240" t="s">
        <v>2781</v>
      </c>
      <c r="D3126" s="79">
        <v>4500</v>
      </c>
      <c r="E3126" s="162"/>
      <c r="F3126" s="162"/>
      <c r="G3126" s="162">
        <f t="shared" ref="G3126:G3162" si="68">D3126*E3126</f>
        <v>0</v>
      </c>
      <c r="H3126" s="162">
        <f t="shared" ref="H3126:H3175" si="69">D3126*F3126</f>
        <v>0</v>
      </c>
      <c r="I3126" s="11"/>
      <c r="J3126" s="11"/>
    </row>
    <row r="3127" spans="1:10" ht="18" thickBot="1" x14ac:dyDescent="0.3">
      <c r="A3127" s="235" t="s">
        <v>1769</v>
      </c>
      <c r="B3127" s="46" t="s">
        <v>1770</v>
      </c>
      <c r="C3127" s="240" t="s">
        <v>2781</v>
      </c>
      <c r="D3127" s="79">
        <v>1350</v>
      </c>
      <c r="E3127" s="162"/>
      <c r="F3127" s="162"/>
      <c r="G3127" s="162">
        <f t="shared" si="68"/>
        <v>0</v>
      </c>
      <c r="H3127" s="162">
        <f t="shared" si="69"/>
        <v>0</v>
      </c>
      <c r="I3127" s="11"/>
      <c r="J3127" s="11"/>
    </row>
    <row r="3128" spans="1:10" ht="18" thickBot="1" x14ac:dyDescent="0.3">
      <c r="A3128" s="235" t="s">
        <v>1771</v>
      </c>
      <c r="B3128" s="46" t="s">
        <v>1772</v>
      </c>
      <c r="C3128" s="240" t="s">
        <v>2781</v>
      </c>
      <c r="D3128" s="79">
        <v>165</v>
      </c>
      <c r="E3128" s="162"/>
      <c r="F3128" s="162"/>
      <c r="G3128" s="162">
        <f t="shared" si="68"/>
        <v>0</v>
      </c>
      <c r="H3128" s="162">
        <f t="shared" si="69"/>
        <v>0</v>
      </c>
      <c r="I3128" s="11"/>
      <c r="J3128" s="11"/>
    </row>
    <row r="3129" spans="1:10" ht="18" thickBot="1" x14ac:dyDescent="0.3">
      <c r="A3129" s="235" t="s">
        <v>1773</v>
      </c>
      <c r="B3129" s="46" t="s">
        <v>1774</v>
      </c>
      <c r="C3129" s="240" t="s">
        <v>2781</v>
      </c>
      <c r="D3129" s="79">
        <v>100</v>
      </c>
      <c r="E3129" s="162"/>
      <c r="F3129" s="162"/>
      <c r="G3129" s="162">
        <f t="shared" si="68"/>
        <v>0</v>
      </c>
      <c r="H3129" s="162">
        <f t="shared" si="69"/>
        <v>0</v>
      </c>
      <c r="I3129" s="11"/>
      <c r="J3129" s="11"/>
    </row>
    <row r="3130" spans="1:10" ht="18" thickBot="1" x14ac:dyDescent="0.3">
      <c r="A3130" s="235" t="s">
        <v>1775</v>
      </c>
      <c r="B3130" s="46" t="s">
        <v>1776</v>
      </c>
      <c r="C3130" s="240" t="s">
        <v>2781</v>
      </c>
      <c r="D3130" s="79">
        <v>220</v>
      </c>
      <c r="E3130" s="162"/>
      <c r="F3130" s="162"/>
      <c r="G3130" s="162">
        <f t="shared" si="68"/>
        <v>0</v>
      </c>
      <c r="H3130" s="162">
        <f t="shared" si="69"/>
        <v>0</v>
      </c>
      <c r="I3130" s="11"/>
      <c r="J3130" s="11"/>
    </row>
    <row r="3131" spans="1:10" ht="18" thickBot="1" x14ac:dyDescent="0.3">
      <c r="A3131" s="235" t="s">
        <v>1777</v>
      </c>
      <c r="B3131" s="46" t="s">
        <v>1778</v>
      </c>
      <c r="C3131" s="240" t="s">
        <v>2781</v>
      </c>
      <c r="D3131" s="79">
        <v>3200</v>
      </c>
      <c r="E3131" s="162"/>
      <c r="F3131" s="162"/>
      <c r="G3131" s="162">
        <f t="shared" si="68"/>
        <v>0</v>
      </c>
      <c r="H3131" s="162">
        <f t="shared" si="69"/>
        <v>0</v>
      </c>
      <c r="I3131" s="11"/>
      <c r="J3131" s="11"/>
    </row>
    <row r="3132" spans="1:10" ht="18" thickBot="1" x14ac:dyDescent="0.3">
      <c r="A3132" s="235" t="s">
        <v>1779</v>
      </c>
      <c r="B3132" s="46" t="s">
        <v>1780</v>
      </c>
      <c r="C3132" s="240" t="s">
        <v>2781</v>
      </c>
      <c r="D3132" s="79">
        <v>4800</v>
      </c>
      <c r="E3132" s="162"/>
      <c r="F3132" s="162"/>
      <c r="G3132" s="162">
        <f t="shared" si="68"/>
        <v>0</v>
      </c>
      <c r="H3132" s="162">
        <f t="shared" si="69"/>
        <v>0</v>
      </c>
      <c r="I3132" s="11"/>
      <c r="J3132" s="11"/>
    </row>
    <row r="3133" spans="1:10" ht="18" thickBot="1" x14ac:dyDescent="0.3">
      <c r="A3133" s="235" t="s">
        <v>1781</v>
      </c>
      <c r="B3133" s="46" t="s">
        <v>1782</v>
      </c>
      <c r="C3133" s="240" t="s">
        <v>2781</v>
      </c>
      <c r="D3133" s="79">
        <v>130</v>
      </c>
      <c r="E3133" s="162"/>
      <c r="F3133" s="162"/>
      <c r="G3133" s="162">
        <f t="shared" si="68"/>
        <v>0</v>
      </c>
      <c r="H3133" s="162">
        <f t="shared" si="69"/>
        <v>0</v>
      </c>
      <c r="I3133" s="11"/>
      <c r="J3133" s="11"/>
    </row>
    <row r="3134" spans="1:10" ht="18" thickBot="1" x14ac:dyDescent="0.3">
      <c r="A3134" s="235" t="s">
        <v>1783</v>
      </c>
      <c r="B3134" s="46" t="s">
        <v>1784</v>
      </c>
      <c r="C3134" s="240" t="s">
        <v>2781</v>
      </c>
      <c r="D3134" s="79">
        <v>10</v>
      </c>
      <c r="E3134" s="162"/>
      <c r="F3134" s="162"/>
      <c r="G3134" s="162">
        <f t="shared" si="68"/>
        <v>0</v>
      </c>
      <c r="H3134" s="162">
        <f t="shared" si="69"/>
        <v>0</v>
      </c>
      <c r="I3134" s="11"/>
      <c r="J3134" s="11"/>
    </row>
    <row r="3135" spans="1:10" ht="18" thickBot="1" x14ac:dyDescent="0.3">
      <c r="A3135" s="235" t="s">
        <v>1785</v>
      </c>
      <c r="B3135" s="46" t="s">
        <v>1786</v>
      </c>
      <c r="C3135" s="240" t="s">
        <v>2781</v>
      </c>
      <c r="D3135" s="79">
        <v>90</v>
      </c>
      <c r="E3135" s="162"/>
      <c r="F3135" s="162"/>
      <c r="G3135" s="162">
        <f t="shared" si="68"/>
        <v>0</v>
      </c>
      <c r="H3135" s="162">
        <f t="shared" si="69"/>
        <v>0</v>
      </c>
      <c r="I3135" s="11"/>
      <c r="J3135" s="11"/>
    </row>
    <row r="3136" spans="1:10" ht="18" thickBot="1" x14ac:dyDescent="0.3">
      <c r="A3136" s="235" t="s">
        <v>1787</v>
      </c>
      <c r="B3136" s="46" t="s">
        <v>1788</v>
      </c>
      <c r="C3136" s="240" t="s">
        <v>2781</v>
      </c>
      <c r="D3136" s="79">
        <v>25</v>
      </c>
      <c r="E3136" s="162"/>
      <c r="F3136" s="162"/>
      <c r="G3136" s="162">
        <f t="shared" si="68"/>
        <v>0</v>
      </c>
      <c r="H3136" s="162">
        <f t="shared" si="69"/>
        <v>0</v>
      </c>
      <c r="I3136" s="11"/>
      <c r="J3136" s="11"/>
    </row>
    <row r="3137" spans="1:10" ht="18" thickBot="1" x14ac:dyDescent="0.3">
      <c r="A3137" s="235" t="s">
        <v>1789</v>
      </c>
      <c r="B3137" s="46" t="s">
        <v>1790</v>
      </c>
      <c r="C3137" s="240" t="s">
        <v>2781</v>
      </c>
      <c r="D3137" s="79">
        <v>25</v>
      </c>
      <c r="E3137" s="162"/>
      <c r="F3137" s="162"/>
      <c r="G3137" s="162">
        <f t="shared" si="68"/>
        <v>0</v>
      </c>
      <c r="H3137" s="162">
        <f t="shared" si="69"/>
        <v>0</v>
      </c>
      <c r="I3137" s="11"/>
      <c r="J3137" s="11"/>
    </row>
    <row r="3138" spans="1:10" ht="18" thickBot="1" x14ac:dyDescent="0.3">
      <c r="A3138" s="235" t="s">
        <v>1791</v>
      </c>
      <c r="B3138" s="46" t="s">
        <v>1792</v>
      </c>
      <c r="C3138" s="240" t="s">
        <v>2781</v>
      </c>
      <c r="D3138" s="79">
        <v>25</v>
      </c>
      <c r="E3138" s="162"/>
      <c r="F3138" s="162"/>
      <c r="G3138" s="162">
        <f t="shared" si="68"/>
        <v>0</v>
      </c>
      <c r="H3138" s="162">
        <f t="shared" si="69"/>
        <v>0</v>
      </c>
      <c r="I3138" s="11"/>
      <c r="J3138" s="11"/>
    </row>
    <row r="3139" spans="1:10" ht="18" thickBot="1" x14ac:dyDescent="0.3">
      <c r="A3139" s="235" t="s">
        <v>1793</v>
      </c>
      <c r="B3139" s="46" t="s">
        <v>1794</v>
      </c>
      <c r="C3139" s="240" t="s">
        <v>2781</v>
      </c>
      <c r="D3139" s="79">
        <v>30</v>
      </c>
      <c r="E3139" s="162"/>
      <c r="F3139" s="162"/>
      <c r="G3139" s="162">
        <f t="shared" si="68"/>
        <v>0</v>
      </c>
      <c r="H3139" s="162">
        <f t="shared" si="69"/>
        <v>0</v>
      </c>
      <c r="I3139" s="11"/>
      <c r="J3139" s="11"/>
    </row>
    <row r="3140" spans="1:10" ht="18" thickBot="1" x14ac:dyDescent="0.3">
      <c r="A3140" s="235" t="s">
        <v>1795</v>
      </c>
      <c r="B3140" s="46" t="s">
        <v>1796</v>
      </c>
      <c r="C3140" s="240" t="s">
        <v>2781</v>
      </c>
      <c r="D3140" s="79">
        <v>540</v>
      </c>
      <c r="E3140" s="162"/>
      <c r="F3140" s="162"/>
      <c r="G3140" s="162">
        <f t="shared" si="68"/>
        <v>0</v>
      </c>
      <c r="H3140" s="162">
        <f t="shared" si="69"/>
        <v>0</v>
      </c>
      <c r="I3140" s="11"/>
      <c r="J3140" s="11"/>
    </row>
    <row r="3141" spans="1:10" ht="18" thickBot="1" x14ac:dyDescent="0.3">
      <c r="A3141" s="235" t="s">
        <v>1797</v>
      </c>
      <c r="B3141" s="46" t="s">
        <v>1798</v>
      </c>
      <c r="C3141" s="240" t="s">
        <v>2781</v>
      </c>
      <c r="D3141" s="79">
        <v>30</v>
      </c>
      <c r="E3141" s="162"/>
      <c r="F3141" s="162"/>
      <c r="G3141" s="162">
        <f t="shared" si="68"/>
        <v>0</v>
      </c>
      <c r="H3141" s="162">
        <f t="shared" si="69"/>
        <v>0</v>
      </c>
      <c r="I3141" s="11"/>
      <c r="J3141" s="11"/>
    </row>
    <row r="3142" spans="1:10" ht="18" thickBot="1" x14ac:dyDescent="0.3">
      <c r="A3142" s="235" t="s">
        <v>1799</v>
      </c>
      <c r="B3142" s="46" t="s">
        <v>1800</v>
      </c>
      <c r="C3142" s="240" t="s">
        <v>2781</v>
      </c>
      <c r="D3142" s="79">
        <v>155</v>
      </c>
      <c r="E3142" s="162"/>
      <c r="F3142" s="162"/>
      <c r="G3142" s="162">
        <f t="shared" si="68"/>
        <v>0</v>
      </c>
      <c r="H3142" s="162">
        <f t="shared" si="69"/>
        <v>0</v>
      </c>
      <c r="I3142" s="11"/>
      <c r="J3142" s="11"/>
    </row>
    <row r="3143" spans="1:10" ht="18" thickBot="1" x14ac:dyDescent="0.3">
      <c r="A3143" s="235" t="s">
        <v>1801</v>
      </c>
      <c r="B3143" s="46" t="s">
        <v>1802</v>
      </c>
      <c r="C3143" s="240" t="s">
        <v>2781</v>
      </c>
      <c r="D3143" s="79">
        <v>80</v>
      </c>
      <c r="E3143" s="162"/>
      <c r="F3143" s="162"/>
      <c r="G3143" s="162">
        <f t="shared" si="68"/>
        <v>0</v>
      </c>
      <c r="H3143" s="162">
        <f t="shared" si="69"/>
        <v>0</v>
      </c>
      <c r="I3143" s="11"/>
      <c r="J3143" s="11"/>
    </row>
    <row r="3144" spans="1:10" ht="18" thickBot="1" x14ac:dyDescent="0.3">
      <c r="A3144" s="235" t="s">
        <v>1803</v>
      </c>
      <c r="B3144" s="46" t="s">
        <v>1804</v>
      </c>
      <c r="C3144" s="240" t="s">
        <v>2781</v>
      </c>
      <c r="D3144" s="79">
        <v>85</v>
      </c>
      <c r="E3144" s="162"/>
      <c r="F3144" s="162"/>
      <c r="G3144" s="162">
        <f t="shared" si="68"/>
        <v>0</v>
      </c>
      <c r="H3144" s="162">
        <f t="shared" si="69"/>
        <v>0</v>
      </c>
      <c r="I3144" s="11"/>
      <c r="J3144" s="11"/>
    </row>
    <row r="3145" spans="1:10" ht="18" thickBot="1" x14ac:dyDescent="0.3">
      <c r="A3145" s="235" t="s">
        <v>1805</v>
      </c>
      <c r="B3145" s="46" t="s">
        <v>1806</v>
      </c>
      <c r="C3145" s="240" t="s">
        <v>2781</v>
      </c>
      <c r="D3145" s="79">
        <v>85</v>
      </c>
      <c r="E3145" s="162"/>
      <c r="F3145" s="162"/>
      <c r="G3145" s="162">
        <f t="shared" si="68"/>
        <v>0</v>
      </c>
      <c r="H3145" s="162">
        <f t="shared" si="69"/>
        <v>0</v>
      </c>
      <c r="I3145" s="11"/>
      <c r="J3145" s="11"/>
    </row>
    <row r="3146" spans="1:10" ht="18" thickBot="1" x14ac:dyDescent="0.3">
      <c r="A3146" s="235" t="s">
        <v>1807</v>
      </c>
      <c r="B3146" s="46" t="s">
        <v>1808</v>
      </c>
      <c r="C3146" s="240" t="s">
        <v>2781</v>
      </c>
      <c r="D3146" s="79">
        <v>1400</v>
      </c>
      <c r="E3146" s="162"/>
      <c r="F3146" s="162"/>
      <c r="G3146" s="162">
        <f t="shared" si="68"/>
        <v>0</v>
      </c>
      <c r="H3146" s="162">
        <f t="shared" si="69"/>
        <v>0</v>
      </c>
      <c r="I3146" s="11"/>
      <c r="J3146" s="11"/>
    </row>
    <row r="3147" spans="1:10" ht="18" thickBot="1" x14ac:dyDescent="0.3">
      <c r="A3147" s="235" t="s">
        <v>1809</v>
      </c>
      <c r="B3147" s="46" t="s">
        <v>1810</v>
      </c>
      <c r="C3147" s="240" t="s">
        <v>2781</v>
      </c>
      <c r="D3147" s="79">
        <v>670</v>
      </c>
      <c r="E3147" s="162"/>
      <c r="F3147" s="162"/>
      <c r="G3147" s="162">
        <f t="shared" si="68"/>
        <v>0</v>
      </c>
      <c r="H3147" s="162">
        <f t="shared" si="69"/>
        <v>0</v>
      </c>
      <c r="I3147" s="11"/>
      <c r="J3147" s="11"/>
    </row>
    <row r="3148" spans="1:10" ht="18" thickBot="1" x14ac:dyDescent="0.3">
      <c r="A3148" s="235" t="s">
        <v>1811</v>
      </c>
      <c r="B3148" s="46" t="s">
        <v>1812</v>
      </c>
      <c r="C3148" s="240" t="s">
        <v>2781</v>
      </c>
      <c r="D3148" s="79">
        <v>920</v>
      </c>
      <c r="E3148" s="162"/>
      <c r="F3148" s="162"/>
      <c r="G3148" s="162">
        <f t="shared" si="68"/>
        <v>0</v>
      </c>
      <c r="H3148" s="162">
        <f t="shared" si="69"/>
        <v>0</v>
      </c>
      <c r="I3148" s="11"/>
      <c r="J3148" s="11"/>
    </row>
    <row r="3149" spans="1:10" ht="18" thickBot="1" x14ac:dyDescent="0.3">
      <c r="A3149" s="235" t="s">
        <v>1813</v>
      </c>
      <c r="B3149" s="46" t="s">
        <v>1814</v>
      </c>
      <c r="C3149" s="240" t="s">
        <v>2781</v>
      </c>
      <c r="D3149" s="79">
        <v>330</v>
      </c>
      <c r="E3149" s="162"/>
      <c r="F3149" s="162"/>
      <c r="G3149" s="162">
        <f t="shared" si="68"/>
        <v>0</v>
      </c>
      <c r="H3149" s="162">
        <f t="shared" si="69"/>
        <v>0</v>
      </c>
      <c r="I3149" s="11"/>
      <c r="J3149" s="11"/>
    </row>
    <row r="3150" spans="1:10" ht="18" thickBot="1" x14ac:dyDescent="0.3">
      <c r="A3150" s="235" t="s">
        <v>1815</v>
      </c>
      <c r="B3150" s="46" t="s">
        <v>1816</v>
      </c>
      <c r="C3150" s="240" t="s">
        <v>2781</v>
      </c>
      <c r="D3150" s="79">
        <v>4100</v>
      </c>
      <c r="E3150" s="162"/>
      <c r="F3150" s="162"/>
      <c r="G3150" s="162">
        <f t="shared" si="68"/>
        <v>0</v>
      </c>
      <c r="H3150" s="162">
        <f t="shared" si="69"/>
        <v>0</v>
      </c>
      <c r="I3150" s="11"/>
      <c r="J3150" s="11"/>
    </row>
    <row r="3151" spans="1:10" ht="18" thickBot="1" x14ac:dyDescent="0.3">
      <c r="A3151" s="235" t="s">
        <v>1817</v>
      </c>
      <c r="B3151" s="46" t="s">
        <v>1818</v>
      </c>
      <c r="C3151" s="240" t="s">
        <v>2781</v>
      </c>
      <c r="D3151" s="79">
        <v>410</v>
      </c>
      <c r="E3151" s="162"/>
      <c r="F3151" s="162"/>
      <c r="G3151" s="162">
        <f t="shared" si="68"/>
        <v>0</v>
      </c>
      <c r="H3151" s="162">
        <f t="shared" si="69"/>
        <v>0</v>
      </c>
      <c r="I3151" s="11"/>
      <c r="J3151" s="11"/>
    </row>
    <row r="3152" spans="1:10" ht="18" thickBot="1" x14ac:dyDescent="0.3">
      <c r="A3152" s="235" t="s">
        <v>1819</v>
      </c>
      <c r="B3152" s="46" t="s">
        <v>1820</v>
      </c>
      <c r="C3152" s="240" t="s">
        <v>2781</v>
      </c>
      <c r="D3152" s="79">
        <v>11</v>
      </c>
      <c r="E3152" s="162"/>
      <c r="F3152" s="162"/>
      <c r="G3152" s="162">
        <f t="shared" si="68"/>
        <v>0</v>
      </c>
      <c r="H3152" s="162">
        <f t="shared" si="69"/>
        <v>0</v>
      </c>
      <c r="I3152" s="11"/>
      <c r="J3152" s="11"/>
    </row>
    <row r="3153" spans="1:10" ht="18" thickBot="1" x14ac:dyDescent="0.3">
      <c r="A3153" s="235" t="s">
        <v>1821</v>
      </c>
      <c r="B3153" s="46" t="s">
        <v>1822</v>
      </c>
      <c r="C3153" s="240" t="s">
        <v>2781</v>
      </c>
      <c r="D3153" s="79">
        <v>3900</v>
      </c>
      <c r="E3153" s="162"/>
      <c r="F3153" s="162"/>
      <c r="G3153" s="162">
        <f t="shared" si="68"/>
        <v>0</v>
      </c>
      <c r="H3153" s="162">
        <f t="shared" si="69"/>
        <v>0</v>
      </c>
      <c r="I3153" s="11"/>
      <c r="J3153" s="11"/>
    </row>
    <row r="3154" spans="1:10" ht="18" thickBot="1" x14ac:dyDescent="0.3">
      <c r="A3154" s="235" t="s">
        <v>1823</v>
      </c>
      <c r="B3154" s="46" t="s">
        <v>1824</v>
      </c>
      <c r="C3154" s="240" t="s">
        <v>2781</v>
      </c>
      <c r="D3154" s="79">
        <v>72</v>
      </c>
      <c r="E3154" s="162"/>
      <c r="F3154" s="162"/>
      <c r="G3154" s="162">
        <f t="shared" si="68"/>
        <v>0</v>
      </c>
      <c r="H3154" s="162">
        <f t="shared" si="69"/>
        <v>0</v>
      </c>
      <c r="I3154" s="11"/>
      <c r="J3154" s="11"/>
    </row>
    <row r="3155" spans="1:10" ht="18" thickBot="1" x14ac:dyDescent="0.3">
      <c r="A3155" s="235" t="s">
        <v>1825</v>
      </c>
      <c r="B3155" s="46" t="s">
        <v>1826</v>
      </c>
      <c r="C3155" s="240" t="s">
        <v>2781</v>
      </c>
      <c r="D3155" s="79">
        <v>550</v>
      </c>
      <c r="E3155" s="162"/>
      <c r="F3155" s="162"/>
      <c r="G3155" s="162">
        <f t="shared" si="68"/>
        <v>0</v>
      </c>
      <c r="H3155" s="162">
        <f t="shared" si="69"/>
        <v>0</v>
      </c>
      <c r="I3155" s="11"/>
      <c r="J3155" s="11"/>
    </row>
    <row r="3156" spans="1:10" ht="18" thickBot="1" x14ac:dyDescent="0.3">
      <c r="A3156" s="235" t="s">
        <v>1827</v>
      </c>
      <c r="B3156" s="46" t="s">
        <v>1828</v>
      </c>
      <c r="C3156" s="240" t="s">
        <v>2781</v>
      </c>
      <c r="D3156" s="79">
        <v>1120</v>
      </c>
      <c r="E3156" s="162"/>
      <c r="F3156" s="162"/>
      <c r="G3156" s="162">
        <f t="shared" si="68"/>
        <v>0</v>
      </c>
      <c r="H3156" s="162">
        <f t="shared" si="69"/>
        <v>0</v>
      </c>
      <c r="I3156" s="11"/>
      <c r="J3156" s="11"/>
    </row>
    <row r="3157" spans="1:10" ht="18" thickBot="1" x14ac:dyDescent="0.3">
      <c r="A3157" s="235" t="s">
        <v>1829</v>
      </c>
      <c r="B3157" s="46" t="s">
        <v>1830</v>
      </c>
      <c r="C3157" s="240" t="s">
        <v>2781</v>
      </c>
      <c r="D3157" s="79">
        <v>2000</v>
      </c>
      <c r="E3157" s="162"/>
      <c r="F3157" s="162"/>
      <c r="G3157" s="162">
        <f t="shared" si="68"/>
        <v>0</v>
      </c>
      <c r="H3157" s="162">
        <f t="shared" si="69"/>
        <v>0</v>
      </c>
      <c r="I3157" s="11"/>
      <c r="J3157" s="11"/>
    </row>
    <row r="3158" spans="1:10" ht="18" thickBot="1" x14ac:dyDescent="0.3">
      <c r="A3158" s="235" t="s">
        <v>1831</v>
      </c>
      <c r="B3158" s="46" t="s">
        <v>1832</v>
      </c>
      <c r="C3158" s="240" t="s">
        <v>2781</v>
      </c>
      <c r="D3158" s="79">
        <v>1430</v>
      </c>
      <c r="E3158" s="162"/>
      <c r="F3158" s="162"/>
      <c r="G3158" s="162">
        <f t="shared" si="68"/>
        <v>0</v>
      </c>
      <c r="H3158" s="162">
        <f t="shared" si="69"/>
        <v>0</v>
      </c>
      <c r="I3158" s="11"/>
      <c r="J3158" s="11"/>
    </row>
    <row r="3159" spans="1:10" ht="18" thickBot="1" x14ac:dyDescent="0.3">
      <c r="A3159" s="235" t="s">
        <v>1833</v>
      </c>
      <c r="B3159" s="46" t="s">
        <v>1834</v>
      </c>
      <c r="C3159" s="240" t="s">
        <v>2781</v>
      </c>
      <c r="D3159" s="79">
        <v>1250</v>
      </c>
      <c r="E3159" s="162"/>
      <c r="F3159" s="162"/>
      <c r="G3159" s="162">
        <f t="shared" si="68"/>
        <v>0</v>
      </c>
      <c r="H3159" s="162">
        <f t="shared" si="69"/>
        <v>0</v>
      </c>
      <c r="I3159" s="11"/>
      <c r="J3159" s="11"/>
    </row>
    <row r="3160" spans="1:10" ht="18" thickBot="1" x14ac:dyDescent="0.3">
      <c r="A3160" s="235" t="s">
        <v>1835</v>
      </c>
      <c r="B3160" s="46" t="s">
        <v>1836</v>
      </c>
      <c r="C3160" s="240" t="s">
        <v>2781</v>
      </c>
      <c r="D3160" s="79">
        <v>22</v>
      </c>
      <c r="E3160" s="162"/>
      <c r="F3160" s="162"/>
      <c r="G3160" s="162">
        <f t="shared" si="68"/>
        <v>0</v>
      </c>
      <c r="H3160" s="162">
        <f t="shared" si="69"/>
        <v>0</v>
      </c>
      <c r="I3160" s="11"/>
      <c r="J3160" s="11"/>
    </row>
    <row r="3161" spans="1:10" ht="18" thickBot="1" x14ac:dyDescent="0.3">
      <c r="A3161" s="235" t="s">
        <v>1837</v>
      </c>
      <c r="B3161" s="46" t="s">
        <v>1838</v>
      </c>
      <c r="C3161" s="240" t="s">
        <v>2781</v>
      </c>
      <c r="D3161" s="79">
        <v>1600</v>
      </c>
      <c r="E3161" s="162"/>
      <c r="F3161" s="162"/>
      <c r="G3161" s="162">
        <f t="shared" si="68"/>
        <v>0</v>
      </c>
      <c r="H3161" s="162">
        <f t="shared" si="69"/>
        <v>0</v>
      </c>
      <c r="I3161" s="11"/>
      <c r="J3161" s="11"/>
    </row>
    <row r="3162" spans="1:10" ht="18" thickBot="1" x14ac:dyDescent="0.3">
      <c r="A3162" s="235" t="s">
        <v>1839</v>
      </c>
      <c r="B3162" s="46" t="s">
        <v>1840</v>
      </c>
      <c r="C3162" s="240" t="s">
        <v>2781</v>
      </c>
      <c r="D3162" s="79">
        <v>240</v>
      </c>
      <c r="E3162" s="162"/>
      <c r="F3162" s="162"/>
      <c r="G3162" s="162">
        <f t="shared" si="68"/>
        <v>0</v>
      </c>
      <c r="H3162" s="162">
        <f t="shared" si="69"/>
        <v>0</v>
      </c>
      <c r="I3162" s="11"/>
      <c r="J3162" s="11"/>
    </row>
    <row r="3163" spans="1:10" x14ac:dyDescent="0.25">
      <c r="A3163" s="294" t="s">
        <v>1841</v>
      </c>
      <c r="B3163" s="415" t="s">
        <v>4621</v>
      </c>
      <c r="C3163" s="298" t="s">
        <v>9</v>
      </c>
      <c r="D3163" s="298">
        <v>1</v>
      </c>
      <c r="E3163" s="283"/>
      <c r="F3163" s="283"/>
      <c r="G3163" s="283">
        <f>D3163*E3163</f>
        <v>0</v>
      </c>
      <c r="H3163" s="283">
        <f t="shared" si="69"/>
        <v>0</v>
      </c>
      <c r="I3163" s="334"/>
      <c r="J3163" s="334"/>
    </row>
    <row r="3164" spans="1:10" x14ac:dyDescent="0.25">
      <c r="A3164" s="329"/>
      <c r="B3164" s="416"/>
      <c r="C3164" s="330"/>
      <c r="D3164" s="330"/>
      <c r="E3164" s="322"/>
      <c r="F3164" s="322"/>
      <c r="G3164" s="322"/>
      <c r="H3164" s="322">
        <f t="shared" si="69"/>
        <v>0</v>
      </c>
      <c r="I3164" s="335"/>
      <c r="J3164" s="335"/>
    </row>
    <row r="3165" spans="1:10" x14ac:dyDescent="0.25">
      <c r="A3165" s="329"/>
      <c r="B3165" s="416"/>
      <c r="C3165" s="330"/>
      <c r="D3165" s="330"/>
      <c r="E3165" s="322"/>
      <c r="F3165" s="322"/>
      <c r="G3165" s="322"/>
      <c r="H3165" s="322">
        <f t="shared" si="69"/>
        <v>0</v>
      </c>
      <c r="I3165" s="335"/>
      <c r="J3165" s="335"/>
    </row>
    <row r="3166" spans="1:10" ht="15.75" thickBot="1" x14ac:dyDescent="0.3">
      <c r="A3166" s="295"/>
      <c r="B3166" s="417"/>
      <c r="C3166" s="299"/>
      <c r="D3166" s="299"/>
      <c r="E3166" s="284"/>
      <c r="F3166" s="284"/>
      <c r="G3166" s="284"/>
      <c r="H3166" s="284">
        <f t="shared" si="69"/>
        <v>0</v>
      </c>
      <c r="I3166" s="336"/>
      <c r="J3166" s="336"/>
    </row>
    <row r="3167" spans="1:10" ht="15.75" thickBot="1" x14ac:dyDescent="0.3">
      <c r="A3167" s="235" t="s">
        <v>1842</v>
      </c>
      <c r="B3167" s="9" t="s">
        <v>1843</v>
      </c>
      <c r="C3167" s="230" t="s">
        <v>9</v>
      </c>
      <c r="D3167" s="230">
        <v>1</v>
      </c>
      <c r="E3167" s="162"/>
      <c r="F3167" s="162"/>
      <c r="G3167" s="162">
        <f t="shared" ref="G3167:G3175" si="70">D3167*E3167</f>
        <v>0</v>
      </c>
      <c r="H3167" s="162">
        <f t="shared" si="69"/>
        <v>0</v>
      </c>
      <c r="I3167" s="11"/>
      <c r="J3167" s="11"/>
    </row>
    <row r="3168" spans="1:10" x14ac:dyDescent="0.25">
      <c r="A3168" s="294" t="s">
        <v>4622</v>
      </c>
      <c r="B3168" s="415" t="s">
        <v>1844</v>
      </c>
      <c r="C3168" s="298" t="s">
        <v>9</v>
      </c>
      <c r="D3168" s="298">
        <v>1</v>
      </c>
      <c r="E3168" s="283"/>
      <c r="F3168" s="283"/>
      <c r="G3168" s="283">
        <f t="shared" si="70"/>
        <v>0</v>
      </c>
      <c r="H3168" s="283">
        <f t="shared" si="69"/>
        <v>0</v>
      </c>
      <c r="I3168" s="334"/>
      <c r="J3168" s="334"/>
    </row>
    <row r="3169" spans="1:10" ht="15.75" thickBot="1" x14ac:dyDescent="0.3">
      <c r="A3169" s="295"/>
      <c r="B3169" s="417"/>
      <c r="C3169" s="299"/>
      <c r="D3169" s="299"/>
      <c r="E3169" s="284"/>
      <c r="F3169" s="284"/>
      <c r="G3169" s="284">
        <f t="shared" si="70"/>
        <v>0</v>
      </c>
      <c r="H3169" s="284">
        <f t="shared" si="69"/>
        <v>0</v>
      </c>
      <c r="I3169" s="336"/>
      <c r="J3169" s="336"/>
    </row>
    <row r="3170" spans="1:10" ht="15.75" thickBot="1" x14ac:dyDescent="0.3">
      <c r="A3170" s="235" t="s">
        <v>4623</v>
      </c>
      <c r="B3170" s="9" t="s">
        <v>1845</v>
      </c>
      <c r="C3170" s="230" t="s">
        <v>9</v>
      </c>
      <c r="D3170" s="230">
        <v>1</v>
      </c>
      <c r="E3170" s="162"/>
      <c r="F3170" s="162"/>
      <c r="G3170" s="162">
        <f t="shared" si="70"/>
        <v>0</v>
      </c>
      <c r="H3170" s="162">
        <f t="shared" si="69"/>
        <v>0</v>
      </c>
      <c r="I3170" s="11"/>
      <c r="J3170" s="11"/>
    </row>
    <row r="3171" spans="1:10" ht="15.75" thickBot="1" x14ac:dyDescent="0.3">
      <c r="A3171" s="235" t="s">
        <v>4624</v>
      </c>
      <c r="B3171" s="9" t="s">
        <v>1846</v>
      </c>
      <c r="C3171" s="230" t="s">
        <v>9</v>
      </c>
      <c r="D3171" s="230">
        <v>1</v>
      </c>
      <c r="E3171" s="162"/>
      <c r="F3171" s="162"/>
      <c r="G3171" s="162">
        <f t="shared" si="70"/>
        <v>0</v>
      </c>
      <c r="H3171" s="162">
        <f t="shared" si="69"/>
        <v>0</v>
      </c>
      <c r="I3171" s="11"/>
      <c r="J3171" s="11"/>
    </row>
    <row r="3172" spans="1:10" ht="15.75" thickBot="1" x14ac:dyDescent="0.3">
      <c r="A3172" s="235" t="s">
        <v>4625</v>
      </c>
      <c r="B3172" s="9" t="s">
        <v>1847</v>
      </c>
      <c r="C3172" s="230" t="s">
        <v>9</v>
      </c>
      <c r="D3172" s="230">
        <v>1</v>
      </c>
      <c r="E3172" s="162"/>
      <c r="F3172" s="162"/>
      <c r="G3172" s="162">
        <f t="shared" si="70"/>
        <v>0</v>
      </c>
      <c r="H3172" s="162">
        <f t="shared" si="69"/>
        <v>0</v>
      </c>
      <c r="I3172" s="11"/>
      <c r="J3172" s="11"/>
    </row>
    <row r="3173" spans="1:10" x14ac:dyDescent="0.25">
      <c r="A3173" s="294" t="s">
        <v>4626</v>
      </c>
      <c r="B3173" s="415" t="s">
        <v>1848</v>
      </c>
      <c r="C3173" s="298" t="s">
        <v>9</v>
      </c>
      <c r="D3173" s="298">
        <v>1</v>
      </c>
      <c r="E3173" s="283"/>
      <c r="F3173" s="283"/>
      <c r="G3173" s="283">
        <f t="shared" si="70"/>
        <v>0</v>
      </c>
      <c r="H3173" s="283">
        <f t="shared" si="69"/>
        <v>0</v>
      </c>
      <c r="I3173" s="334"/>
      <c r="J3173" s="334"/>
    </row>
    <row r="3174" spans="1:10" ht="15.75" thickBot="1" x14ac:dyDescent="0.3">
      <c r="A3174" s="295"/>
      <c r="B3174" s="417"/>
      <c r="C3174" s="299"/>
      <c r="D3174" s="299"/>
      <c r="E3174" s="284"/>
      <c r="F3174" s="284"/>
      <c r="G3174" s="284">
        <f t="shared" si="70"/>
        <v>0</v>
      </c>
      <c r="H3174" s="284">
        <f t="shared" si="69"/>
        <v>0</v>
      </c>
      <c r="I3174" s="336"/>
      <c r="J3174" s="336"/>
    </row>
    <row r="3175" spans="1:10" ht="15.75" thickBot="1" x14ac:dyDescent="0.3">
      <c r="A3175" s="235" t="s">
        <v>4627</v>
      </c>
      <c r="B3175" s="9" t="s">
        <v>1849</v>
      </c>
      <c r="C3175" s="230" t="s">
        <v>9</v>
      </c>
      <c r="D3175" s="230">
        <v>1</v>
      </c>
      <c r="E3175" s="162"/>
      <c r="F3175" s="162"/>
      <c r="G3175" s="162">
        <f t="shared" si="70"/>
        <v>0</v>
      </c>
      <c r="H3175" s="162">
        <f t="shared" si="69"/>
        <v>0</v>
      </c>
      <c r="I3175" s="11"/>
      <c r="J3175" s="11"/>
    </row>
    <row r="3176" spans="1:10" ht="44.25" x14ac:dyDescent="0.25">
      <c r="A3176" s="294" t="s">
        <v>4628</v>
      </c>
      <c r="B3176" s="5" t="s">
        <v>1850</v>
      </c>
      <c r="C3176" s="298" t="s">
        <v>9</v>
      </c>
      <c r="D3176" s="298">
        <v>1</v>
      </c>
      <c r="E3176" s="283"/>
      <c r="F3176" s="283"/>
      <c r="G3176" s="283">
        <f>D3176*E3176</f>
        <v>0</v>
      </c>
      <c r="H3176" s="283">
        <f>D3176*F3176</f>
        <v>0</v>
      </c>
      <c r="I3176" s="334"/>
      <c r="J3176" s="334"/>
    </row>
    <row r="3177" spans="1:10" x14ac:dyDescent="0.25">
      <c r="A3177" s="329"/>
      <c r="B3177" s="38" t="s">
        <v>817</v>
      </c>
      <c r="C3177" s="330"/>
      <c r="D3177" s="330"/>
      <c r="E3177" s="322"/>
      <c r="F3177" s="322"/>
      <c r="G3177" s="322"/>
      <c r="H3177" s="322"/>
      <c r="I3177" s="335"/>
      <c r="J3177" s="335"/>
    </row>
    <row r="3178" spans="1:10" x14ac:dyDescent="0.25">
      <c r="A3178" s="329"/>
      <c r="B3178" s="38" t="s">
        <v>818</v>
      </c>
      <c r="C3178" s="330"/>
      <c r="D3178" s="330"/>
      <c r="E3178" s="322"/>
      <c r="F3178" s="322"/>
      <c r="G3178" s="322"/>
      <c r="H3178" s="322"/>
      <c r="I3178" s="335"/>
      <c r="J3178" s="335"/>
    </row>
    <row r="3179" spans="1:10" x14ac:dyDescent="0.25">
      <c r="A3179" s="329"/>
      <c r="B3179" s="27" t="s">
        <v>1851</v>
      </c>
      <c r="C3179" s="330"/>
      <c r="D3179" s="330"/>
      <c r="E3179" s="322"/>
      <c r="F3179" s="322"/>
      <c r="G3179" s="322"/>
      <c r="H3179" s="322"/>
      <c r="I3179" s="335"/>
      <c r="J3179" s="335"/>
    </row>
    <row r="3180" spans="1:10" x14ac:dyDescent="0.25">
      <c r="A3180" s="329"/>
      <c r="B3180" s="27" t="s">
        <v>1852</v>
      </c>
      <c r="C3180" s="330"/>
      <c r="D3180" s="330"/>
      <c r="E3180" s="322"/>
      <c r="F3180" s="322"/>
      <c r="G3180" s="322"/>
      <c r="H3180" s="322"/>
      <c r="I3180" s="335"/>
      <c r="J3180" s="335"/>
    </row>
    <row r="3181" spans="1:10" x14ac:dyDescent="0.25">
      <c r="A3181" s="329"/>
      <c r="B3181" s="27" t="s">
        <v>1853</v>
      </c>
      <c r="C3181" s="330"/>
      <c r="D3181" s="330"/>
      <c r="E3181" s="322"/>
      <c r="F3181" s="322"/>
      <c r="G3181" s="322"/>
      <c r="H3181" s="322"/>
      <c r="I3181" s="335"/>
      <c r="J3181" s="335"/>
    </row>
    <row r="3182" spans="1:10" x14ac:dyDescent="0.25">
      <c r="A3182" s="329"/>
      <c r="B3182" s="27" t="s">
        <v>1854</v>
      </c>
      <c r="C3182" s="330"/>
      <c r="D3182" s="330"/>
      <c r="E3182" s="322"/>
      <c r="F3182" s="322"/>
      <c r="G3182" s="322"/>
      <c r="H3182" s="322"/>
      <c r="I3182" s="335"/>
      <c r="J3182" s="335"/>
    </row>
    <row r="3183" spans="1:10" x14ac:dyDescent="0.25">
      <c r="A3183" s="329"/>
      <c r="B3183" s="27" t="s">
        <v>1855</v>
      </c>
      <c r="C3183" s="330"/>
      <c r="D3183" s="330"/>
      <c r="E3183" s="322"/>
      <c r="F3183" s="322"/>
      <c r="G3183" s="322"/>
      <c r="H3183" s="322"/>
      <c r="I3183" s="335"/>
      <c r="J3183" s="335"/>
    </row>
    <row r="3184" spans="1:10" x14ac:dyDescent="0.25">
      <c r="A3184" s="329"/>
      <c r="B3184" s="27" t="s">
        <v>1856</v>
      </c>
      <c r="C3184" s="330"/>
      <c r="D3184" s="330"/>
      <c r="E3184" s="322"/>
      <c r="F3184" s="322"/>
      <c r="G3184" s="322"/>
      <c r="H3184" s="322"/>
      <c r="I3184" s="335"/>
      <c r="J3184" s="335"/>
    </row>
    <row r="3185" spans="1:10" ht="15.75" thickBot="1" x14ac:dyDescent="0.3">
      <c r="A3185" s="295"/>
      <c r="B3185" s="24" t="s">
        <v>1857</v>
      </c>
      <c r="C3185" s="299"/>
      <c r="D3185" s="299"/>
      <c r="E3185" s="284"/>
      <c r="F3185" s="284"/>
      <c r="G3185" s="284"/>
      <c r="H3185" s="284"/>
      <c r="I3185" s="336"/>
      <c r="J3185" s="336"/>
    </row>
    <row r="3186" spans="1:10" ht="16.5" thickBot="1" x14ac:dyDescent="0.3">
      <c r="A3186" s="309" t="s">
        <v>1858</v>
      </c>
      <c r="B3186" s="310"/>
      <c r="C3186" s="310"/>
      <c r="D3186" s="310"/>
      <c r="E3186" s="311"/>
      <c r="F3186" s="288">
        <f>SUM(G3125:G3185)</f>
        <v>0</v>
      </c>
      <c r="G3186" s="289"/>
      <c r="H3186" s="290"/>
      <c r="I3186" s="6"/>
      <c r="J3186" s="6"/>
    </row>
    <row r="3187" spans="1:10" ht="16.5" thickBot="1" x14ac:dyDescent="0.3">
      <c r="A3187" s="309" t="s">
        <v>1859</v>
      </c>
      <c r="B3187" s="310"/>
      <c r="C3187" s="310"/>
      <c r="D3187" s="310"/>
      <c r="E3187" s="311"/>
      <c r="F3187" s="288">
        <f>F3188-F3186</f>
        <v>0</v>
      </c>
      <c r="G3187" s="289"/>
      <c r="H3187" s="290"/>
      <c r="I3187" s="6"/>
      <c r="J3187" s="6"/>
    </row>
    <row r="3188" spans="1:10" ht="16.5" thickBot="1" x14ac:dyDescent="0.3">
      <c r="A3188" s="309" t="s">
        <v>1860</v>
      </c>
      <c r="B3188" s="310"/>
      <c r="C3188" s="310"/>
      <c r="D3188" s="310"/>
      <c r="E3188" s="311"/>
      <c r="F3188" s="288">
        <f>SUM(H3125:H3185)</f>
        <v>0</v>
      </c>
      <c r="G3188" s="289"/>
      <c r="H3188" s="290"/>
      <c r="I3188" s="6"/>
      <c r="J3188" s="6"/>
    </row>
    <row r="3189" spans="1:10" ht="18" x14ac:dyDescent="0.25">
      <c r="A3189" s="45"/>
      <c r="B3189"/>
    </row>
    <row r="3190" spans="1:10" ht="18" x14ac:dyDescent="0.25">
      <c r="A3190" s="47" t="s">
        <v>1861</v>
      </c>
      <c r="B3190"/>
    </row>
    <row r="3191" spans="1:10" ht="18" x14ac:dyDescent="0.25">
      <c r="A3191" s="47" t="s">
        <v>1862</v>
      </c>
      <c r="B3191"/>
    </row>
    <row r="3192" spans="1:10" ht="15.75" thickBot="1" x14ac:dyDescent="0.3">
      <c r="A3192" s="21"/>
      <c r="B3192"/>
    </row>
    <row r="3193" spans="1:10" ht="15.75" thickBot="1" x14ac:dyDescent="0.3">
      <c r="A3193" s="465"/>
      <c r="B3193" s="466"/>
      <c r="C3193" s="231"/>
      <c r="D3193" s="231"/>
      <c r="E3193" s="467" t="s">
        <v>0</v>
      </c>
      <c r="F3193" s="468"/>
      <c r="G3193" s="468"/>
      <c r="H3193" s="468"/>
      <c r="I3193" s="468"/>
      <c r="J3193" s="469"/>
    </row>
    <row r="3194" spans="1:10" ht="36" x14ac:dyDescent="0.25">
      <c r="A3194" s="444" t="s">
        <v>1</v>
      </c>
      <c r="B3194" s="470" t="s">
        <v>1863</v>
      </c>
      <c r="C3194" s="470" t="s">
        <v>3</v>
      </c>
      <c r="D3194" s="470" t="s">
        <v>4480</v>
      </c>
      <c r="E3194" s="2" t="s">
        <v>4</v>
      </c>
      <c r="F3194" s="2" t="s">
        <v>4</v>
      </c>
      <c r="G3194" s="300" t="s">
        <v>4483</v>
      </c>
      <c r="H3194" s="300" t="s">
        <v>4484</v>
      </c>
      <c r="I3194" s="58" t="s">
        <v>5</v>
      </c>
      <c r="J3194" s="58" t="s">
        <v>7</v>
      </c>
    </row>
    <row r="3195" spans="1:10" ht="60.75" thickBot="1" x14ac:dyDescent="0.3">
      <c r="A3195" s="445"/>
      <c r="B3195" s="471"/>
      <c r="C3195" s="471"/>
      <c r="D3195" s="471"/>
      <c r="E3195" s="30" t="s">
        <v>4482</v>
      </c>
      <c r="F3195" s="30" t="s">
        <v>4481</v>
      </c>
      <c r="G3195" s="301"/>
      <c r="H3195" s="301"/>
      <c r="I3195" s="59" t="s">
        <v>6</v>
      </c>
      <c r="J3195" s="59" t="s">
        <v>6</v>
      </c>
    </row>
    <row r="3196" spans="1:10" ht="45" x14ac:dyDescent="0.25">
      <c r="A3196" s="444" t="s">
        <v>1864</v>
      </c>
      <c r="B3196" s="60" t="s">
        <v>1865</v>
      </c>
      <c r="C3196" s="456" t="s">
        <v>14</v>
      </c>
      <c r="D3196" s="456">
        <v>9</v>
      </c>
      <c r="E3196" s="459"/>
      <c r="F3196" s="459"/>
      <c r="G3196" s="459">
        <f>D3196*E3196</f>
        <v>0</v>
      </c>
      <c r="H3196" s="459">
        <f>D3196*F3196</f>
        <v>0</v>
      </c>
      <c r="I3196" s="444"/>
      <c r="J3196" s="444"/>
    </row>
    <row r="3197" spans="1:10" x14ac:dyDescent="0.25">
      <c r="A3197" s="452"/>
      <c r="B3197" s="61" t="s">
        <v>1594</v>
      </c>
      <c r="C3197" s="457"/>
      <c r="D3197" s="457"/>
      <c r="E3197" s="460"/>
      <c r="F3197" s="460"/>
      <c r="G3197" s="460"/>
      <c r="H3197" s="460"/>
      <c r="I3197" s="452"/>
      <c r="J3197" s="452"/>
    </row>
    <row r="3198" spans="1:10" x14ac:dyDescent="0.25">
      <c r="A3198" s="452"/>
      <c r="B3198" s="61" t="s">
        <v>1866</v>
      </c>
      <c r="C3198" s="457"/>
      <c r="D3198" s="457"/>
      <c r="E3198" s="460"/>
      <c r="F3198" s="460"/>
      <c r="G3198" s="460"/>
      <c r="H3198" s="460"/>
      <c r="I3198" s="452"/>
      <c r="J3198" s="452"/>
    </row>
    <row r="3199" spans="1:10" x14ac:dyDescent="0.25">
      <c r="A3199" s="452"/>
      <c r="B3199" s="62" t="s">
        <v>1867</v>
      </c>
      <c r="C3199" s="457"/>
      <c r="D3199" s="457"/>
      <c r="E3199" s="460"/>
      <c r="F3199" s="460"/>
      <c r="G3199" s="460"/>
      <c r="H3199" s="460"/>
      <c r="I3199" s="452"/>
      <c r="J3199" s="452"/>
    </row>
    <row r="3200" spans="1:10" x14ac:dyDescent="0.25">
      <c r="A3200" s="452"/>
      <c r="B3200" s="62" t="s">
        <v>1868</v>
      </c>
      <c r="C3200" s="457"/>
      <c r="D3200" s="457"/>
      <c r="E3200" s="460"/>
      <c r="F3200" s="460"/>
      <c r="G3200" s="460"/>
      <c r="H3200" s="460"/>
      <c r="I3200" s="452"/>
      <c r="J3200" s="452"/>
    </row>
    <row r="3201" spans="1:10" x14ac:dyDescent="0.25">
      <c r="A3201" s="452"/>
      <c r="B3201" s="62" t="s">
        <v>1869</v>
      </c>
      <c r="C3201" s="457"/>
      <c r="D3201" s="457"/>
      <c r="E3201" s="460"/>
      <c r="F3201" s="460"/>
      <c r="G3201" s="460"/>
      <c r="H3201" s="460"/>
      <c r="I3201" s="452"/>
      <c r="J3201" s="452"/>
    </row>
    <row r="3202" spans="1:10" x14ac:dyDescent="0.25">
      <c r="A3202" s="452"/>
      <c r="B3202" s="63" t="s">
        <v>1870</v>
      </c>
      <c r="C3202" s="457"/>
      <c r="D3202" s="457"/>
      <c r="E3202" s="460"/>
      <c r="F3202" s="460"/>
      <c r="G3202" s="460"/>
      <c r="H3202" s="460"/>
      <c r="I3202" s="452"/>
      <c r="J3202" s="452"/>
    </row>
    <row r="3203" spans="1:10" x14ac:dyDescent="0.25">
      <c r="A3203" s="452"/>
      <c r="B3203" s="64" t="s">
        <v>1871</v>
      </c>
      <c r="C3203" s="457"/>
      <c r="D3203" s="457"/>
      <c r="E3203" s="460"/>
      <c r="F3203" s="460"/>
      <c r="G3203" s="460"/>
      <c r="H3203" s="460"/>
      <c r="I3203" s="452"/>
      <c r="J3203" s="452"/>
    </row>
    <row r="3204" spans="1:10" x14ac:dyDescent="0.25">
      <c r="A3204" s="452"/>
      <c r="B3204" s="64" t="s">
        <v>1872</v>
      </c>
      <c r="C3204" s="457"/>
      <c r="D3204" s="457"/>
      <c r="E3204" s="460"/>
      <c r="F3204" s="460"/>
      <c r="G3204" s="460"/>
      <c r="H3204" s="460"/>
      <c r="I3204" s="452"/>
      <c r="J3204" s="452"/>
    </row>
    <row r="3205" spans="1:10" x14ac:dyDescent="0.25">
      <c r="A3205" s="452"/>
      <c r="B3205" s="63" t="s">
        <v>1873</v>
      </c>
      <c r="C3205" s="457"/>
      <c r="D3205" s="457"/>
      <c r="E3205" s="460"/>
      <c r="F3205" s="460"/>
      <c r="G3205" s="460"/>
      <c r="H3205" s="460"/>
      <c r="I3205" s="452"/>
      <c r="J3205" s="452"/>
    </row>
    <row r="3206" spans="1:10" x14ac:dyDescent="0.25">
      <c r="A3206" s="452"/>
      <c r="B3206" s="62" t="s">
        <v>1874</v>
      </c>
      <c r="C3206" s="457"/>
      <c r="D3206" s="457"/>
      <c r="E3206" s="460"/>
      <c r="F3206" s="460"/>
      <c r="G3206" s="460"/>
      <c r="H3206" s="460"/>
      <c r="I3206" s="452"/>
      <c r="J3206" s="452"/>
    </row>
    <row r="3207" spans="1:10" x14ac:dyDescent="0.25">
      <c r="A3207" s="452"/>
      <c r="B3207" s="63" t="s">
        <v>1870</v>
      </c>
      <c r="C3207" s="457"/>
      <c r="D3207" s="457"/>
      <c r="E3207" s="460"/>
      <c r="F3207" s="460"/>
      <c r="G3207" s="460"/>
      <c r="H3207" s="460"/>
      <c r="I3207" s="452"/>
      <c r="J3207" s="452"/>
    </row>
    <row r="3208" spans="1:10" x14ac:dyDescent="0.25">
      <c r="A3208" s="452"/>
      <c r="B3208" s="63" t="s">
        <v>1875</v>
      </c>
      <c r="C3208" s="457"/>
      <c r="D3208" s="457"/>
      <c r="E3208" s="460"/>
      <c r="F3208" s="460"/>
      <c r="G3208" s="460"/>
      <c r="H3208" s="460"/>
      <c r="I3208" s="452"/>
      <c r="J3208" s="452"/>
    </row>
    <row r="3209" spans="1:10" x14ac:dyDescent="0.25">
      <c r="A3209" s="452"/>
      <c r="B3209" s="63" t="s">
        <v>1876</v>
      </c>
      <c r="C3209" s="457"/>
      <c r="D3209" s="457"/>
      <c r="E3209" s="460"/>
      <c r="F3209" s="460"/>
      <c r="G3209" s="460"/>
      <c r="H3209" s="460"/>
      <c r="I3209" s="452"/>
      <c r="J3209" s="452"/>
    </row>
    <row r="3210" spans="1:10" x14ac:dyDescent="0.25">
      <c r="A3210" s="452"/>
      <c r="B3210" s="63" t="s">
        <v>1873</v>
      </c>
      <c r="C3210" s="457"/>
      <c r="D3210" s="457"/>
      <c r="E3210" s="460"/>
      <c r="F3210" s="460"/>
      <c r="G3210" s="460"/>
      <c r="H3210" s="460"/>
      <c r="I3210" s="452"/>
      <c r="J3210" s="452"/>
    </row>
    <row r="3211" spans="1:10" x14ac:dyDescent="0.25">
      <c r="A3211" s="452"/>
      <c r="B3211" s="62" t="s">
        <v>1874</v>
      </c>
      <c r="C3211" s="457"/>
      <c r="D3211" s="457"/>
      <c r="E3211" s="460"/>
      <c r="F3211" s="460"/>
      <c r="G3211" s="460"/>
      <c r="H3211" s="460"/>
      <c r="I3211" s="452"/>
      <c r="J3211" s="452"/>
    </row>
    <row r="3212" spans="1:10" x14ac:dyDescent="0.25">
      <c r="A3212" s="452"/>
      <c r="B3212" s="63" t="s">
        <v>1870</v>
      </c>
      <c r="C3212" s="457"/>
      <c r="D3212" s="457"/>
      <c r="E3212" s="460"/>
      <c r="F3212" s="460"/>
      <c r="G3212" s="460"/>
      <c r="H3212" s="460"/>
      <c r="I3212" s="452"/>
      <c r="J3212" s="452"/>
    </row>
    <row r="3213" spans="1:10" x14ac:dyDescent="0.25">
      <c r="A3213" s="452"/>
      <c r="B3213" s="63" t="s">
        <v>1875</v>
      </c>
      <c r="C3213" s="457"/>
      <c r="D3213" s="457"/>
      <c r="E3213" s="460"/>
      <c r="F3213" s="460"/>
      <c r="G3213" s="460"/>
      <c r="H3213" s="460"/>
      <c r="I3213" s="452"/>
      <c r="J3213" s="452"/>
    </row>
    <row r="3214" spans="1:10" x14ac:dyDescent="0.25">
      <c r="A3214" s="452"/>
      <c r="B3214" s="63" t="s">
        <v>1876</v>
      </c>
      <c r="C3214" s="457"/>
      <c r="D3214" s="457"/>
      <c r="E3214" s="460"/>
      <c r="F3214" s="460"/>
      <c r="G3214" s="460"/>
      <c r="H3214" s="460"/>
      <c r="I3214" s="452"/>
      <c r="J3214" s="452"/>
    </row>
    <row r="3215" spans="1:10" x14ac:dyDescent="0.25">
      <c r="A3215" s="452"/>
      <c r="B3215" s="63" t="s">
        <v>1873</v>
      </c>
      <c r="C3215" s="457"/>
      <c r="D3215" s="457"/>
      <c r="E3215" s="460"/>
      <c r="F3215" s="460"/>
      <c r="G3215" s="460"/>
      <c r="H3215" s="460"/>
      <c r="I3215" s="452"/>
      <c r="J3215" s="452"/>
    </row>
    <row r="3216" spans="1:10" x14ac:dyDescent="0.25">
      <c r="A3216" s="452"/>
      <c r="B3216" s="62" t="s">
        <v>1877</v>
      </c>
      <c r="C3216" s="457"/>
      <c r="D3216" s="457"/>
      <c r="E3216" s="460"/>
      <c r="F3216" s="460"/>
      <c r="G3216" s="460"/>
      <c r="H3216" s="460"/>
      <c r="I3216" s="452"/>
      <c r="J3216" s="452"/>
    </row>
    <row r="3217" spans="1:10" x14ac:dyDescent="0.25">
      <c r="A3217" s="452"/>
      <c r="B3217" s="63" t="s">
        <v>1870</v>
      </c>
      <c r="C3217" s="457"/>
      <c r="D3217" s="457"/>
      <c r="E3217" s="460"/>
      <c r="F3217" s="460"/>
      <c r="G3217" s="460"/>
      <c r="H3217" s="460"/>
      <c r="I3217" s="452"/>
      <c r="J3217" s="452"/>
    </row>
    <row r="3218" spans="1:10" x14ac:dyDescent="0.25">
      <c r="A3218" s="452"/>
      <c r="B3218" s="63" t="s">
        <v>1878</v>
      </c>
      <c r="C3218" s="457"/>
      <c r="D3218" s="457"/>
      <c r="E3218" s="460"/>
      <c r="F3218" s="460"/>
      <c r="G3218" s="460"/>
      <c r="H3218" s="460"/>
      <c r="I3218" s="452"/>
      <c r="J3218" s="452"/>
    </row>
    <row r="3219" spans="1:10" x14ac:dyDescent="0.25">
      <c r="A3219" s="452"/>
      <c r="B3219" s="63" t="s">
        <v>1876</v>
      </c>
      <c r="C3219" s="457"/>
      <c r="D3219" s="457"/>
      <c r="E3219" s="460"/>
      <c r="F3219" s="460"/>
      <c r="G3219" s="460"/>
      <c r="H3219" s="460"/>
      <c r="I3219" s="452"/>
      <c r="J3219" s="452"/>
    </row>
    <row r="3220" spans="1:10" x14ac:dyDescent="0.25">
      <c r="A3220" s="452"/>
      <c r="B3220" s="63" t="s">
        <v>1873</v>
      </c>
      <c r="C3220" s="457"/>
      <c r="D3220" s="457"/>
      <c r="E3220" s="460"/>
      <c r="F3220" s="460"/>
      <c r="G3220" s="460"/>
      <c r="H3220" s="460"/>
      <c r="I3220" s="452"/>
      <c r="J3220" s="452"/>
    </row>
    <row r="3221" spans="1:10" x14ac:dyDescent="0.25">
      <c r="A3221" s="452"/>
      <c r="B3221" s="62" t="s">
        <v>1877</v>
      </c>
      <c r="C3221" s="457"/>
      <c r="D3221" s="457"/>
      <c r="E3221" s="460"/>
      <c r="F3221" s="460"/>
      <c r="G3221" s="460"/>
      <c r="H3221" s="460"/>
      <c r="I3221" s="452"/>
      <c r="J3221" s="452"/>
    </row>
    <row r="3222" spans="1:10" x14ac:dyDescent="0.25">
      <c r="A3222" s="452"/>
      <c r="B3222" s="63" t="s">
        <v>1870</v>
      </c>
      <c r="C3222" s="457"/>
      <c r="D3222" s="457"/>
      <c r="E3222" s="460"/>
      <c r="F3222" s="460"/>
      <c r="G3222" s="460"/>
      <c r="H3222" s="460"/>
      <c r="I3222" s="452"/>
      <c r="J3222" s="452"/>
    </row>
    <row r="3223" spans="1:10" x14ac:dyDescent="0.25">
      <c r="A3223" s="452"/>
      <c r="B3223" s="63" t="s">
        <v>1879</v>
      </c>
      <c r="C3223" s="457"/>
      <c r="D3223" s="457"/>
      <c r="E3223" s="460"/>
      <c r="F3223" s="460"/>
      <c r="G3223" s="460"/>
      <c r="H3223" s="460"/>
      <c r="I3223" s="452"/>
      <c r="J3223" s="452"/>
    </row>
    <row r="3224" spans="1:10" x14ac:dyDescent="0.25">
      <c r="A3224" s="452"/>
      <c r="B3224" s="63" t="s">
        <v>1876</v>
      </c>
      <c r="C3224" s="457"/>
      <c r="D3224" s="457"/>
      <c r="E3224" s="460"/>
      <c r="F3224" s="460"/>
      <c r="G3224" s="460"/>
      <c r="H3224" s="460"/>
      <c r="I3224" s="452"/>
      <c r="J3224" s="452"/>
    </row>
    <row r="3225" spans="1:10" x14ac:dyDescent="0.25">
      <c r="A3225" s="452"/>
      <c r="B3225" s="63" t="s">
        <v>1873</v>
      </c>
      <c r="C3225" s="457"/>
      <c r="D3225" s="457"/>
      <c r="E3225" s="460"/>
      <c r="F3225" s="460"/>
      <c r="G3225" s="460"/>
      <c r="H3225" s="460"/>
      <c r="I3225" s="452"/>
      <c r="J3225" s="452"/>
    </row>
    <row r="3226" spans="1:10" x14ac:dyDescent="0.25">
      <c r="A3226" s="452"/>
      <c r="B3226" s="62" t="s">
        <v>1880</v>
      </c>
      <c r="C3226" s="457"/>
      <c r="D3226" s="457"/>
      <c r="E3226" s="460"/>
      <c r="F3226" s="460"/>
      <c r="G3226" s="460"/>
      <c r="H3226" s="460"/>
      <c r="I3226" s="452"/>
      <c r="J3226" s="452"/>
    </row>
    <row r="3227" spans="1:10" ht="16.5" x14ac:dyDescent="0.25">
      <c r="A3227" s="452"/>
      <c r="B3227" s="62" t="s">
        <v>1881</v>
      </c>
      <c r="C3227" s="457"/>
      <c r="D3227" s="457"/>
      <c r="E3227" s="460"/>
      <c r="F3227" s="460"/>
      <c r="G3227" s="460"/>
      <c r="H3227" s="460"/>
      <c r="I3227" s="452"/>
      <c r="J3227" s="452"/>
    </row>
    <row r="3228" spans="1:10" ht="16.5" x14ac:dyDescent="0.25">
      <c r="A3228" s="452"/>
      <c r="B3228" s="62" t="s">
        <v>1882</v>
      </c>
      <c r="C3228" s="457"/>
      <c r="D3228" s="457"/>
      <c r="E3228" s="460"/>
      <c r="F3228" s="460"/>
      <c r="G3228" s="460"/>
      <c r="H3228" s="460"/>
      <c r="I3228" s="452"/>
      <c r="J3228" s="452"/>
    </row>
    <row r="3229" spans="1:10" x14ac:dyDescent="0.25">
      <c r="A3229" s="452"/>
      <c r="B3229" s="62" t="s">
        <v>1883</v>
      </c>
      <c r="C3229" s="457"/>
      <c r="D3229" s="457"/>
      <c r="E3229" s="460"/>
      <c r="F3229" s="460"/>
      <c r="G3229" s="460"/>
      <c r="H3229" s="460"/>
      <c r="I3229" s="452"/>
      <c r="J3229" s="452"/>
    </row>
    <row r="3230" spans="1:10" x14ac:dyDescent="0.25">
      <c r="A3230" s="452"/>
      <c r="B3230" s="62" t="s">
        <v>1884</v>
      </c>
      <c r="C3230" s="457"/>
      <c r="D3230" s="457"/>
      <c r="E3230" s="460"/>
      <c r="F3230" s="460"/>
      <c r="G3230" s="460"/>
      <c r="H3230" s="460"/>
      <c r="I3230" s="452"/>
      <c r="J3230" s="452"/>
    </row>
    <row r="3231" spans="1:10" ht="28.5" x14ac:dyDescent="0.25">
      <c r="A3231" s="452"/>
      <c r="B3231" s="61" t="s">
        <v>1885</v>
      </c>
      <c r="C3231" s="457"/>
      <c r="D3231" s="457"/>
      <c r="E3231" s="460"/>
      <c r="F3231" s="460"/>
      <c r="G3231" s="460"/>
      <c r="H3231" s="460"/>
      <c r="I3231" s="452"/>
      <c r="J3231" s="452"/>
    </row>
    <row r="3232" spans="1:10" ht="15.75" thickBot="1" x14ac:dyDescent="0.3">
      <c r="A3232" s="445"/>
      <c r="B3232" s="65" t="s">
        <v>1390</v>
      </c>
      <c r="C3232" s="458"/>
      <c r="D3232" s="458"/>
      <c r="E3232" s="461"/>
      <c r="F3232" s="461"/>
      <c r="G3232" s="461"/>
      <c r="H3232" s="461"/>
      <c r="I3232" s="445"/>
      <c r="J3232" s="445"/>
    </row>
    <row r="3233" spans="1:10" ht="16.5" thickBot="1" x14ac:dyDescent="0.3">
      <c r="A3233" s="453" t="s">
        <v>1886</v>
      </c>
      <c r="B3233" s="454"/>
      <c r="C3233" s="454"/>
      <c r="D3233" s="454"/>
      <c r="E3233" s="455"/>
      <c r="F3233" s="462">
        <f>G3196</f>
        <v>0</v>
      </c>
      <c r="G3233" s="463"/>
      <c r="H3233" s="464"/>
      <c r="I3233" s="173"/>
      <c r="J3233" s="174"/>
    </row>
    <row r="3234" spans="1:10" ht="16.5" thickBot="1" x14ac:dyDescent="0.3">
      <c r="A3234" s="453" t="s">
        <v>1887</v>
      </c>
      <c r="B3234" s="454"/>
      <c r="C3234" s="454"/>
      <c r="D3234" s="454"/>
      <c r="E3234" s="455"/>
      <c r="F3234" s="462">
        <f>F3235-F3233</f>
        <v>0</v>
      </c>
      <c r="G3234" s="463"/>
      <c r="H3234" s="464"/>
      <c r="I3234" s="175"/>
      <c r="J3234" s="176"/>
    </row>
    <row r="3235" spans="1:10" ht="16.5" thickBot="1" x14ac:dyDescent="0.3">
      <c r="A3235" s="453" t="s">
        <v>1888</v>
      </c>
      <c r="B3235" s="454"/>
      <c r="C3235" s="454"/>
      <c r="D3235" s="454"/>
      <c r="E3235" s="455"/>
      <c r="F3235" s="462">
        <f>H3196</f>
        <v>0</v>
      </c>
      <c r="G3235" s="463"/>
      <c r="H3235" s="464"/>
      <c r="I3235" s="175"/>
      <c r="J3235" s="176"/>
    </row>
    <row r="3236" spans="1:10" x14ac:dyDescent="0.25">
      <c r="A3236" s="21"/>
      <c r="B3236"/>
    </row>
    <row r="3237" spans="1:10" x14ac:dyDescent="0.25">
      <c r="B3237"/>
    </row>
    <row r="3238" spans="1:10" ht="18" x14ac:dyDescent="0.25">
      <c r="A3238" s="47" t="s">
        <v>1889</v>
      </c>
      <c r="B3238"/>
    </row>
    <row r="3239" spans="1:10" x14ac:dyDescent="0.25">
      <c r="A3239" s="21"/>
      <c r="B3239"/>
    </row>
    <row r="3240" spans="1:10" ht="93" customHeight="1" x14ac:dyDescent="0.25">
      <c r="A3240" s="306" t="s">
        <v>1890</v>
      </c>
      <c r="B3240" s="306"/>
      <c r="C3240" s="306"/>
      <c r="D3240" s="306"/>
      <c r="E3240" s="306"/>
      <c r="F3240" s="306"/>
      <c r="G3240" s="306"/>
      <c r="H3240" s="306"/>
      <c r="I3240" s="306"/>
      <c r="J3240" s="306"/>
    </row>
    <row r="3241" spans="1:10" ht="48" customHeight="1" x14ac:dyDescent="0.25">
      <c r="A3241" s="306" t="s">
        <v>1891</v>
      </c>
      <c r="B3241" s="306"/>
      <c r="C3241" s="306"/>
      <c r="D3241" s="306"/>
      <c r="E3241" s="306"/>
      <c r="F3241" s="306"/>
      <c r="G3241" s="306"/>
      <c r="H3241" s="306"/>
      <c r="I3241" s="306"/>
      <c r="J3241" s="306"/>
    </row>
    <row r="3242" spans="1:10" ht="50.25" customHeight="1" x14ac:dyDescent="0.25">
      <c r="A3242" s="306" t="s">
        <v>1892</v>
      </c>
      <c r="B3242" s="306"/>
      <c r="C3242" s="306"/>
      <c r="D3242" s="306"/>
      <c r="E3242" s="306"/>
      <c r="F3242" s="306"/>
      <c r="G3242" s="306"/>
      <c r="H3242" s="306"/>
      <c r="I3242" s="306"/>
      <c r="J3242" s="306"/>
    </row>
    <row r="3243" spans="1:10" ht="35.25" customHeight="1" x14ac:dyDescent="0.25">
      <c r="A3243" s="306" t="s">
        <v>1893</v>
      </c>
      <c r="B3243" s="306"/>
      <c r="C3243" s="306"/>
      <c r="D3243" s="306"/>
      <c r="E3243" s="306"/>
      <c r="F3243" s="306"/>
      <c r="G3243" s="306"/>
      <c r="H3243" s="306"/>
      <c r="I3243" s="306"/>
      <c r="J3243" s="306"/>
    </row>
    <row r="3244" spans="1:10" ht="15.75" thickBot="1" x14ac:dyDescent="0.3">
      <c r="A3244" s="21"/>
      <c r="B3244"/>
    </row>
    <row r="3245" spans="1:10" ht="15.75" thickBot="1" x14ac:dyDescent="0.3">
      <c r="A3245" s="353"/>
      <c r="B3245" s="353"/>
      <c r="C3245" s="234"/>
      <c r="D3245" s="30"/>
      <c r="E3245" s="285" t="s">
        <v>0</v>
      </c>
      <c r="F3245" s="286"/>
      <c r="G3245" s="286"/>
      <c r="H3245" s="286"/>
      <c r="I3245" s="286"/>
      <c r="J3245" s="287"/>
    </row>
    <row r="3246" spans="1:10" ht="36" x14ac:dyDescent="0.25">
      <c r="A3246" s="294" t="s">
        <v>1</v>
      </c>
      <c r="B3246" s="300" t="s">
        <v>1894</v>
      </c>
      <c r="C3246" s="300" t="s">
        <v>3</v>
      </c>
      <c r="D3246" s="300" t="s">
        <v>4480</v>
      </c>
      <c r="E3246" s="2" t="s">
        <v>4</v>
      </c>
      <c r="F3246" s="2" t="s">
        <v>4</v>
      </c>
      <c r="G3246" s="300" t="s">
        <v>4483</v>
      </c>
      <c r="H3246" s="300" t="s">
        <v>4484</v>
      </c>
      <c r="I3246" s="3" t="s">
        <v>5</v>
      </c>
      <c r="J3246" s="3" t="s">
        <v>7</v>
      </c>
    </row>
    <row r="3247" spans="1:10" ht="60.75" thickBot="1" x14ac:dyDescent="0.3">
      <c r="A3247" s="295"/>
      <c r="B3247" s="301"/>
      <c r="C3247" s="301"/>
      <c r="D3247" s="301"/>
      <c r="E3247" s="30" t="s">
        <v>4482</v>
      </c>
      <c r="F3247" s="30" t="s">
        <v>4481</v>
      </c>
      <c r="G3247" s="301"/>
      <c r="H3247" s="301"/>
      <c r="I3247" s="4" t="s">
        <v>6</v>
      </c>
      <c r="J3247" s="4" t="s">
        <v>6</v>
      </c>
    </row>
    <row r="3248" spans="1:10" ht="15.75" thickBot="1" x14ac:dyDescent="0.3">
      <c r="A3248" s="235" t="s">
        <v>1895</v>
      </c>
      <c r="B3248" s="9" t="s">
        <v>1896</v>
      </c>
      <c r="C3248" s="30"/>
      <c r="D3248" s="30"/>
      <c r="E3248" s="1"/>
      <c r="F3248" s="30"/>
      <c r="G3248" s="30"/>
      <c r="H3248" s="1"/>
      <c r="I3248" s="4"/>
      <c r="J3248" s="4"/>
    </row>
    <row r="3249" spans="1:10" ht="30" x14ac:dyDescent="0.25">
      <c r="A3249" s="294" t="s">
        <v>1897</v>
      </c>
      <c r="B3249" s="5" t="s">
        <v>1898</v>
      </c>
      <c r="C3249" s="298" t="s">
        <v>9</v>
      </c>
      <c r="D3249" s="298">
        <v>1</v>
      </c>
      <c r="E3249" s="312"/>
      <c r="F3249" s="312"/>
      <c r="G3249" s="312">
        <f>D3249*E3249</f>
        <v>0</v>
      </c>
      <c r="H3249" s="312">
        <f>D3249*F3249</f>
        <v>0</v>
      </c>
      <c r="I3249" s="294"/>
      <c r="J3249" s="294"/>
    </row>
    <row r="3250" spans="1:10" ht="15.75" x14ac:dyDescent="0.25">
      <c r="A3250" s="329"/>
      <c r="B3250" s="5" t="s">
        <v>1899</v>
      </c>
      <c r="C3250" s="330"/>
      <c r="D3250" s="330"/>
      <c r="E3250" s="313"/>
      <c r="F3250" s="313"/>
      <c r="G3250" s="313"/>
      <c r="H3250" s="313"/>
      <c r="I3250" s="329"/>
      <c r="J3250" s="329"/>
    </row>
    <row r="3251" spans="1:10" x14ac:dyDescent="0.25">
      <c r="A3251" s="329"/>
      <c r="B3251" s="5" t="s">
        <v>1900</v>
      </c>
      <c r="C3251" s="330"/>
      <c r="D3251" s="330"/>
      <c r="E3251" s="313"/>
      <c r="F3251" s="313"/>
      <c r="G3251" s="313"/>
      <c r="H3251" s="313"/>
      <c r="I3251" s="329"/>
      <c r="J3251" s="329"/>
    </row>
    <row r="3252" spans="1:10" x14ac:dyDescent="0.25">
      <c r="A3252" s="329"/>
      <c r="B3252" s="5" t="s">
        <v>1901</v>
      </c>
      <c r="C3252" s="330"/>
      <c r="D3252" s="330"/>
      <c r="E3252" s="313"/>
      <c r="F3252" s="313"/>
      <c r="G3252" s="313"/>
      <c r="H3252" s="313"/>
      <c r="I3252" s="329"/>
      <c r="J3252" s="329"/>
    </row>
    <row r="3253" spans="1:10" x14ac:dyDescent="0.25">
      <c r="A3253" s="329"/>
      <c r="B3253" s="27" t="s">
        <v>1902</v>
      </c>
      <c r="C3253" s="330"/>
      <c r="D3253" s="330"/>
      <c r="E3253" s="313"/>
      <c r="F3253" s="313"/>
      <c r="G3253" s="313"/>
      <c r="H3253" s="313"/>
      <c r="I3253" s="329"/>
      <c r="J3253" s="329"/>
    </row>
    <row r="3254" spans="1:10" x14ac:dyDescent="0.25">
      <c r="A3254" s="329"/>
      <c r="B3254" s="5" t="s">
        <v>1903</v>
      </c>
      <c r="C3254" s="330"/>
      <c r="D3254" s="330"/>
      <c r="E3254" s="313"/>
      <c r="F3254" s="313"/>
      <c r="G3254" s="313"/>
      <c r="H3254" s="313"/>
      <c r="I3254" s="329"/>
      <c r="J3254" s="329"/>
    </row>
    <row r="3255" spans="1:10" x14ac:dyDescent="0.25">
      <c r="A3255" s="329"/>
      <c r="B3255" s="5" t="s">
        <v>1904</v>
      </c>
      <c r="C3255" s="330"/>
      <c r="D3255" s="330"/>
      <c r="E3255" s="313"/>
      <c r="F3255" s="313"/>
      <c r="G3255" s="313"/>
      <c r="H3255" s="313"/>
      <c r="I3255" s="329"/>
      <c r="J3255" s="329"/>
    </row>
    <row r="3256" spans="1:10" x14ac:dyDescent="0.25">
      <c r="A3256" s="329"/>
      <c r="B3256" s="27" t="s">
        <v>1905</v>
      </c>
      <c r="C3256" s="330"/>
      <c r="D3256" s="330"/>
      <c r="E3256" s="313"/>
      <c r="F3256" s="313"/>
      <c r="G3256" s="313"/>
      <c r="H3256" s="313"/>
      <c r="I3256" s="329"/>
      <c r="J3256" s="329"/>
    </row>
    <row r="3257" spans="1:10" x14ac:dyDescent="0.25">
      <c r="A3257" s="329"/>
      <c r="B3257" s="5" t="s">
        <v>1906</v>
      </c>
      <c r="C3257" s="330"/>
      <c r="D3257" s="330"/>
      <c r="E3257" s="313"/>
      <c r="F3257" s="313"/>
      <c r="G3257" s="313"/>
      <c r="H3257" s="313"/>
      <c r="I3257" s="329"/>
      <c r="J3257" s="329"/>
    </row>
    <row r="3258" spans="1:10" x14ac:dyDescent="0.25">
      <c r="A3258" s="329"/>
      <c r="B3258" s="5" t="s">
        <v>1907</v>
      </c>
      <c r="C3258" s="330"/>
      <c r="D3258" s="330"/>
      <c r="E3258" s="313"/>
      <c r="F3258" s="313"/>
      <c r="G3258" s="313"/>
      <c r="H3258" s="313"/>
      <c r="I3258" s="329"/>
      <c r="J3258" s="329"/>
    </row>
    <row r="3259" spans="1:10" x14ac:dyDescent="0.25">
      <c r="A3259" s="329"/>
      <c r="B3259" s="27" t="s">
        <v>1908</v>
      </c>
      <c r="C3259" s="330"/>
      <c r="D3259" s="330"/>
      <c r="E3259" s="313"/>
      <c r="F3259" s="313"/>
      <c r="G3259" s="313"/>
      <c r="H3259" s="313"/>
      <c r="I3259" s="329"/>
      <c r="J3259" s="329"/>
    </row>
    <row r="3260" spans="1:10" x14ac:dyDescent="0.25">
      <c r="A3260" s="329"/>
      <c r="B3260" s="5" t="s">
        <v>1909</v>
      </c>
      <c r="C3260" s="330"/>
      <c r="D3260" s="330"/>
      <c r="E3260" s="313"/>
      <c r="F3260" s="313"/>
      <c r="G3260" s="313"/>
      <c r="H3260" s="313"/>
      <c r="I3260" s="329"/>
      <c r="J3260" s="329"/>
    </row>
    <row r="3261" spans="1:10" x14ac:dyDescent="0.25">
      <c r="A3261" s="329"/>
      <c r="B3261" s="5" t="s">
        <v>1910</v>
      </c>
      <c r="C3261" s="330"/>
      <c r="D3261" s="330"/>
      <c r="E3261" s="313"/>
      <c r="F3261" s="313"/>
      <c r="G3261" s="313"/>
      <c r="H3261" s="313"/>
      <c r="I3261" s="329"/>
      <c r="J3261" s="329"/>
    </row>
    <row r="3262" spans="1:10" x14ac:dyDescent="0.25">
      <c r="A3262" s="329"/>
      <c r="B3262" s="27" t="s">
        <v>1911</v>
      </c>
      <c r="C3262" s="330"/>
      <c r="D3262" s="330"/>
      <c r="E3262" s="313"/>
      <c r="F3262" s="313"/>
      <c r="G3262" s="313"/>
      <c r="H3262" s="313"/>
      <c r="I3262" s="329"/>
      <c r="J3262" s="329"/>
    </row>
    <row r="3263" spans="1:10" x14ac:dyDescent="0.25">
      <c r="A3263" s="329"/>
      <c r="B3263" s="5" t="s">
        <v>1912</v>
      </c>
      <c r="C3263" s="330"/>
      <c r="D3263" s="330"/>
      <c r="E3263" s="313"/>
      <c r="F3263" s="313"/>
      <c r="G3263" s="313"/>
      <c r="H3263" s="313"/>
      <c r="I3263" s="329"/>
      <c r="J3263" s="329"/>
    </row>
    <row r="3264" spans="1:10" x14ac:dyDescent="0.25">
      <c r="A3264" s="329"/>
      <c r="B3264" s="5" t="s">
        <v>1913</v>
      </c>
      <c r="C3264" s="330"/>
      <c r="D3264" s="330"/>
      <c r="E3264" s="313"/>
      <c r="F3264" s="313"/>
      <c r="G3264" s="313"/>
      <c r="H3264" s="313"/>
      <c r="I3264" s="329"/>
      <c r="J3264" s="329"/>
    </row>
    <row r="3265" spans="1:10" x14ac:dyDescent="0.25">
      <c r="A3265" s="329"/>
      <c r="B3265" s="27" t="s">
        <v>1914</v>
      </c>
      <c r="C3265" s="330"/>
      <c r="D3265" s="330"/>
      <c r="E3265" s="313"/>
      <c r="F3265" s="313"/>
      <c r="G3265" s="313"/>
      <c r="H3265" s="313"/>
      <c r="I3265" s="329"/>
      <c r="J3265" s="329"/>
    </row>
    <row r="3266" spans="1:10" x14ac:dyDescent="0.25">
      <c r="A3266" s="329"/>
      <c r="B3266" s="5" t="s">
        <v>1915</v>
      </c>
      <c r="C3266" s="330"/>
      <c r="D3266" s="330"/>
      <c r="E3266" s="313"/>
      <c r="F3266" s="313"/>
      <c r="G3266" s="313"/>
      <c r="H3266" s="313"/>
      <c r="I3266" s="329"/>
      <c r="J3266" s="329"/>
    </row>
    <row r="3267" spans="1:10" x14ac:dyDescent="0.25">
      <c r="A3267" s="329"/>
      <c r="B3267" s="5" t="s">
        <v>1916</v>
      </c>
      <c r="C3267" s="330"/>
      <c r="D3267" s="330"/>
      <c r="E3267" s="313"/>
      <c r="F3267" s="313"/>
      <c r="G3267" s="313"/>
      <c r="H3267" s="313"/>
      <c r="I3267" s="329"/>
      <c r="J3267" s="329"/>
    </row>
    <row r="3268" spans="1:10" x14ac:dyDescent="0.25">
      <c r="A3268" s="329"/>
      <c r="B3268" s="27" t="s">
        <v>1917</v>
      </c>
      <c r="C3268" s="330"/>
      <c r="D3268" s="330"/>
      <c r="E3268" s="313"/>
      <c r="F3268" s="313"/>
      <c r="G3268" s="313"/>
      <c r="H3268" s="313"/>
      <c r="I3268" s="329"/>
      <c r="J3268" s="329"/>
    </row>
    <row r="3269" spans="1:10" x14ac:dyDescent="0.25">
      <c r="A3269" s="329"/>
      <c r="B3269" s="5" t="s">
        <v>1918</v>
      </c>
      <c r="C3269" s="330"/>
      <c r="D3269" s="330"/>
      <c r="E3269" s="313"/>
      <c r="F3269" s="313"/>
      <c r="G3269" s="313"/>
      <c r="H3269" s="313"/>
      <c r="I3269" s="329"/>
      <c r="J3269" s="329"/>
    </row>
    <row r="3270" spans="1:10" x14ac:dyDescent="0.25">
      <c r="A3270" s="329"/>
      <c r="B3270" s="5" t="s">
        <v>1919</v>
      </c>
      <c r="C3270" s="330"/>
      <c r="D3270" s="330"/>
      <c r="E3270" s="313"/>
      <c r="F3270" s="313"/>
      <c r="G3270" s="313"/>
      <c r="H3270" s="313"/>
      <c r="I3270" s="329"/>
      <c r="J3270" s="329"/>
    </row>
    <row r="3271" spans="1:10" x14ac:dyDescent="0.25">
      <c r="A3271" s="329"/>
      <c r="B3271" s="27" t="s">
        <v>1920</v>
      </c>
      <c r="C3271" s="330"/>
      <c r="D3271" s="330"/>
      <c r="E3271" s="313"/>
      <c r="F3271" s="313"/>
      <c r="G3271" s="313"/>
      <c r="H3271" s="313"/>
      <c r="I3271" s="329"/>
      <c r="J3271" s="329"/>
    </row>
    <row r="3272" spans="1:10" x14ac:dyDescent="0.25">
      <c r="A3272" s="329"/>
      <c r="B3272" s="5" t="s">
        <v>1921</v>
      </c>
      <c r="C3272" s="330"/>
      <c r="D3272" s="330"/>
      <c r="E3272" s="313"/>
      <c r="F3272" s="313"/>
      <c r="G3272" s="313"/>
      <c r="H3272" s="313"/>
      <c r="I3272" s="329"/>
      <c r="J3272" s="329"/>
    </row>
    <row r="3273" spans="1:10" x14ac:dyDescent="0.25">
      <c r="A3273" s="329"/>
      <c r="B3273" s="5" t="s">
        <v>1922</v>
      </c>
      <c r="C3273" s="330"/>
      <c r="D3273" s="330"/>
      <c r="E3273" s="313"/>
      <c r="F3273" s="313"/>
      <c r="G3273" s="313"/>
      <c r="H3273" s="313"/>
      <c r="I3273" s="329"/>
      <c r="J3273" s="329"/>
    </row>
    <row r="3274" spans="1:10" x14ac:dyDescent="0.25">
      <c r="A3274" s="329"/>
      <c r="B3274" s="27" t="s">
        <v>1911</v>
      </c>
      <c r="C3274" s="330"/>
      <c r="D3274" s="330"/>
      <c r="E3274" s="313"/>
      <c r="F3274" s="313"/>
      <c r="G3274" s="313"/>
      <c r="H3274" s="313"/>
      <c r="I3274" s="329"/>
      <c r="J3274" s="329"/>
    </row>
    <row r="3275" spans="1:10" x14ac:dyDescent="0.25">
      <c r="A3275" s="329"/>
      <c r="B3275" s="5" t="s">
        <v>1923</v>
      </c>
      <c r="C3275" s="330"/>
      <c r="D3275" s="330"/>
      <c r="E3275" s="313"/>
      <c r="F3275" s="313"/>
      <c r="G3275" s="313"/>
      <c r="H3275" s="313"/>
      <c r="I3275" s="329"/>
      <c r="J3275" s="329"/>
    </row>
    <row r="3276" spans="1:10" x14ac:dyDescent="0.25">
      <c r="A3276" s="329"/>
      <c r="B3276" s="5" t="s">
        <v>1924</v>
      </c>
      <c r="C3276" s="330"/>
      <c r="D3276" s="330"/>
      <c r="E3276" s="313"/>
      <c r="F3276" s="313"/>
      <c r="G3276" s="313"/>
      <c r="H3276" s="313"/>
      <c r="I3276" s="329"/>
      <c r="J3276" s="329"/>
    </row>
    <row r="3277" spans="1:10" x14ac:dyDescent="0.25">
      <c r="A3277" s="329"/>
      <c r="B3277" s="27" t="s">
        <v>1925</v>
      </c>
      <c r="C3277" s="330"/>
      <c r="D3277" s="330"/>
      <c r="E3277" s="313"/>
      <c r="F3277" s="313"/>
      <c r="G3277" s="313"/>
      <c r="H3277" s="313"/>
      <c r="I3277" s="329"/>
      <c r="J3277" s="329"/>
    </row>
    <row r="3278" spans="1:10" x14ac:dyDescent="0.25">
      <c r="A3278" s="329"/>
      <c r="B3278" s="5" t="s">
        <v>1926</v>
      </c>
      <c r="C3278" s="330"/>
      <c r="D3278" s="330"/>
      <c r="E3278" s="313"/>
      <c r="F3278" s="313"/>
      <c r="G3278" s="313"/>
      <c r="H3278" s="313"/>
      <c r="I3278" s="329"/>
      <c r="J3278" s="329"/>
    </row>
    <row r="3279" spans="1:10" x14ac:dyDescent="0.25">
      <c r="A3279" s="329"/>
      <c r="B3279" s="5" t="s">
        <v>1927</v>
      </c>
      <c r="C3279" s="330"/>
      <c r="D3279" s="330"/>
      <c r="E3279" s="313"/>
      <c r="F3279" s="313"/>
      <c r="G3279" s="313"/>
      <c r="H3279" s="313"/>
      <c r="I3279" s="329"/>
      <c r="J3279" s="329"/>
    </row>
    <row r="3280" spans="1:10" x14ac:dyDescent="0.25">
      <c r="A3280" s="329"/>
      <c r="B3280" s="27" t="s">
        <v>1928</v>
      </c>
      <c r="C3280" s="330"/>
      <c r="D3280" s="330"/>
      <c r="E3280" s="313"/>
      <c r="F3280" s="313"/>
      <c r="G3280" s="313"/>
      <c r="H3280" s="313"/>
      <c r="I3280" s="329"/>
      <c r="J3280" s="329"/>
    </row>
    <row r="3281" spans="1:10" x14ac:dyDescent="0.25">
      <c r="A3281" s="329"/>
      <c r="B3281" s="5" t="s">
        <v>1929</v>
      </c>
      <c r="C3281" s="330"/>
      <c r="D3281" s="330"/>
      <c r="E3281" s="313"/>
      <c r="F3281" s="313"/>
      <c r="G3281" s="313"/>
      <c r="H3281" s="313"/>
      <c r="I3281" s="329"/>
      <c r="J3281" s="329"/>
    </row>
    <row r="3282" spans="1:10" x14ac:dyDescent="0.25">
      <c r="A3282" s="329"/>
      <c r="B3282" s="5" t="s">
        <v>1930</v>
      </c>
      <c r="C3282" s="330"/>
      <c r="D3282" s="330"/>
      <c r="E3282" s="313"/>
      <c r="F3282" s="313"/>
      <c r="G3282" s="313"/>
      <c r="H3282" s="313"/>
      <c r="I3282" s="329"/>
      <c r="J3282" s="329"/>
    </row>
    <row r="3283" spans="1:10" ht="15.75" thickBot="1" x14ac:dyDescent="0.3">
      <c r="A3283" s="295"/>
      <c r="B3283" s="24" t="s">
        <v>508</v>
      </c>
      <c r="C3283" s="299"/>
      <c r="D3283" s="299"/>
      <c r="E3283" s="314"/>
      <c r="F3283" s="314"/>
      <c r="G3283" s="314"/>
      <c r="H3283" s="314"/>
      <c r="I3283" s="295"/>
      <c r="J3283" s="295"/>
    </row>
    <row r="3284" spans="1:10" ht="30" x14ac:dyDescent="0.25">
      <c r="A3284" s="294" t="s">
        <v>1931</v>
      </c>
      <c r="B3284" s="5" t="s">
        <v>1932</v>
      </c>
      <c r="C3284" s="298" t="s">
        <v>9</v>
      </c>
      <c r="D3284" s="298">
        <v>1</v>
      </c>
      <c r="E3284" s="312"/>
      <c r="F3284" s="312"/>
      <c r="G3284" s="312">
        <f>D3284*E3284</f>
        <v>0</v>
      </c>
      <c r="H3284" s="312">
        <f>D3284*F3284</f>
        <v>0</v>
      </c>
      <c r="I3284" s="294"/>
      <c r="J3284" s="294"/>
    </row>
    <row r="3285" spans="1:10" x14ac:dyDescent="0.25">
      <c r="A3285" s="329"/>
      <c r="B3285" s="5" t="s">
        <v>1933</v>
      </c>
      <c r="C3285" s="330"/>
      <c r="D3285" s="330"/>
      <c r="E3285" s="313"/>
      <c r="F3285" s="313"/>
      <c r="G3285" s="313"/>
      <c r="H3285" s="313"/>
      <c r="I3285" s="329"/>
      <c r="J3285" s="329"/>
    </row>
    <row r="3286" spans="1:10" x14ac:dyDescent="0.25">
      <c r="A3286" s="329"/>
      <c r="B3286" s="27" t="s">
        <v>1934</v>
      </c>
      <c r="C3286" s="330"/>
      <c r="D3286" s="330"/>
      <c r="E3286" s="313"/>
      <c r="F3286" s="313"/>
      <c r="G3286" s="313"/>
      <c r="H3286" s="313"/>
      <c r="I3286" s="329"/>
      <c r="J3286" s="329"/>
    </row>
    <row r="3287" spans="1:10" x14ac:dyDescent="0.25">
      <c r="A3287" s="329"/>
      <c r="B3287" s="5" t="s">
        <v>1935</v>
      </c>
      <c r="C3287" s="330"/>
      <c r="D3287" s="330"/>
      <c r="E3287" s="313"/>
      <c r="F3287" s="313"/>
      <c r="G3287" s="313"/>
      <c r="H3287" s="313"/>
      <c r="I3287" s="329"/>
      <c r="J3287" s="329"/>
    </row>
    <row r="3288" spans="1:10" x14ac:dyDescent="0.25">
      <c r="A3288" s="329"/>
      <c r="B3288" s="5" t="s">
        <v>1936</v>
      </c>
      <c r="C3288" s="330"/>
      <c r="D3288" s="330"/>
      <c r="E3288" s="313"/>
      <c r="F3288" s="313"/>
      <c r="G3288" s="313"/>
      <c r="H3288" s="313"/>
      <c r="I3288" s="329"/>
      <c r="J3288" s="329"/>
    </row>
    <row r="3289" spans="1:10" x14ac:dyDescent="0.25">
      <c r="A3289" s="329"/>
      <c r="B3289" s="27" t="s">
        <v>1937</v>
      </c>
      <c r="C3289" s="330"/>
      <c r="D3289" s="330"/>
      <c r="E3289" s="313"/>
      <c r="F3289" s="313"/>
      <c r="G3289" s="313"/>
      <c r="H3289" s="313"/>
      <c r="I3289" s="329"/>
      <c r="J3289" s="329"/>
    </row>
    <row r="3290" spans="1:10" x14ac:dyDescent="0.25">
      <c r="A3290" s="329"/>
      <c r="B3290" s="5" t="s">
        <v>1938</v>
      </c>
      <c r="C3290" s="330"/>
      <c r="D3290" s="330"/>
      <c r="E3290" s="313"/>
      <c r="F3290" s="313"/>
      <c r="G3290" s="313"/>
      <c r="H3290" s="313"/>
      <c r="I3290" s="329"/>
      <c r="J3290" s="329"/>
    </row>
    <row r="3291" spans="1:10" x14ac:dyDescent="0.25">
      <c r="A3291" s="329"/>
      <c r="B3291" s="5" t="s">
        <v>1936</v>
      </c>
      <c r="C3291" s="330"/>
      <c r="D3291" s="330"/>
      <c r="E3291" s="313"/>
      <c r="F3291" s="313"/>
      <c r="G3291" s="313"/>
      <c r="H3291" s="313"/>
      <c r="I3291" s="329"/>
      <c r="J3291" s="329"/>
    </row>
    <row r="3292" spans="1:10" x14ac:dyDescent="0.25">
      <c r="A3292" s="329"/>
      <c r="B3292" s="27" t="s">
        <v>1939</v>
      </c>
      <c r="C3292" s="330"/>
      <c r="D3292" s="330"/>
      <c r="E3292" s="313"/>
      <c r="F3292" s="313"/>
      <c r="G3292" s="313"/>
      <c r="H3292" s="313"/>
      <c r="I3292" s="329"/>
      <c r="J3292" s="329"/>
    </row>
    <row r="3293" spans="1:10" x14ac:dyDescent="0.25">
      <c r="A3293" s="329"/>
      <c r="B3293" s="5" t="s">
        <v>1940</v>
      </c>
      <c r="C3293" s="330"/>
      <c r="D3293" s="330"/>
      <c r="E3293" s="313"/>
      <c r="F3293" s="313"/>
      <c r="G3293" s="313"/>
      <c r="H3293" s="313"/>
      <c r="I3293" s="329"/>
      <c r="J3293" s="329"/>
    </row>
    <row r="3294" spans="1:10" x14ac:dyDescent="0.25">
      <c r="A3294" s="329"/>
      <c r="B3294" s="5" t="s">
        <v>1936</v>
      </c>
      <c r="C3294" s="330"/>
      <c r="D3294" s="330"/>
      <c r="E3294" s="313"/>
      <c r="F3294" s="313"/>
      <c r="G3294" s="313"/>
      <c r="H3294" s="313"/>
      <c r="I3294" s="329"/>
      <c r="J3294" s="329"/>
    </row>
    <row r="3295" spans="1:10" x14ac:dyDescent="0.25">
      <c r="A3295" s="329"/>
      <c r="B3295" s="27" t="s">
        <v>1941</v>
      </c>
      <c r="C3295" s="330"/>
      <c r="D3295" s="330"/>
      <c r="E3295" s="313"/>
      <c r="F3295" s="313"/>
      <c r="G3295" s="313"/>
      <c r="H3295" s="313"/>
      <c r="I3295" s="329"/>
      <c r="J3295" s="329"/>
    </row>
    <row r="3296" spans="1:10" x14ac:dyDescent="0.25">
      <c r="A3296" s="329"/>
      <c r="B3296" s="5" t="s">
        <v>1942</v>
      </c>
      <c r="C3296" s="330"/>
      <c r="D3296" s="330"/>
      <c r="E3296" s="313"/>
      <c r="F3296" s="313"/>
      <c r="G3296" s="313"/>
      <c r="H3296" s="313"/>
      <c r="I3296" s="329"/>
      <c r="J3296" s="329"/>
    </row>
    <row r="3297" spans="1:10" x14ac:dyDescent="0.25">
      <c r="A3297" s="329"/>
      <c r="B3297" s="5" t="s">
        <v>1936</v>
      </c>
      <c r="C3297" s="330"/>
      <c r="D3297" s="330"/>
      <c r="E3297" s="313"/>
      <c r="F3297" s="313"/>
      <c r="G3297" s="313"/>
      <c r="H3297" s="313"/>
      <c r="I3297" s="329"/>
      <c r="J3297" s="329"/>
    </row>
    <row r="3298" spans="1:10" x14ac:dyDescent="0.25">
      <c r="A3298" s="329"/>
      <c r="B3298" s="27" t="s">
        <v>1943</v>
      </c>
      <c r="C3298" s="330"/>
      <c r="D3298" s="330"/>
      <c r="E3298" s="313"/>
      <c r="F3298" s="313"/>
      <c r="G3298" s="313"/>
      <c r="H3298" s="313"/>
      <c r="I3298" s="329"/>
      <c r="J3298" s="329"/>
    </row>
    <row r="3299" spans="1:10" x14ac:dyDescent="0.25">
      <c r="A3299" s="329"/>
      <c r="B3299" s="5" t="s">
        <v>1944</v>
      </c>
      <c r="C3299" s="330"/>
      <c r="D3299" s="330"/>
      <c r="E3299" s="313"/>
      <c r="F3299" s="313"/>
      <c r="G3299" s="313"/>
      <c r="H3299" s="313"/>
      <c r="I3299" s="329"/>
      <c r="J3299" s="329"/>
    </row>
    <row r="3300" spans="1:10" x14ac:dyDescent="0.25">
      <c r="A3300" s="329"/>
      <c r="B3300" s="5" t="s">
        <v>1936</v>
      </c>
      <c r="C3300" s="330"/>
      <c r="D3300" s="330"/>
      <c r="E3300" s="313"/>
      <c r="F3300" s="313"/>
      <c r="G3300" s="313"/>
      <c r="H3300" s="313"/>
      <c r="I3300" s="329"/>
      <c r="J3300" s="329"/>
    </row>
    <row r="3301" spans="1:10" x14ac:dyDescent="0.25">
      <c r="A3301" s="329"/>
      <c r="B3301" s="27" t="s">
        <v>1945</v>
      </c>
      <c r="C3301" s="330"/>
      <c r="D3301" s="330"/>
      <c r="E3301" s="313"/>
      <c r="F3301" s="313"/>
      <c r="G3301" s="313"/>
      <c r="H3301" s="313"/>
      <c r="I3301" s="329"/>
      <c r="J3301" s="329"/>
    </row>
    <row r="3302" spans="1:10" x14ac:dyDescent="0.25">
      <c r="A3302" s="329"/>
      <c r="B3302" s="5" t="s">
        <v>1946</v>
      </c>
      <c r="C3302" s="330"/>
      <c r="D3302" s="330"/>
      <c r="E3302" s="313"/>
      <c r="F3302" s="313"/>
      <c r="G3302" s="313"/>
      <c r="H3302" s="313"/>
      <c r="I3302" s="329"/>
      <c r="J3302" s="329"/>
    </row>
    <row r="3303" spans="1:10" x14ac:dyDescent="0.25">
      <c r="A3303" s="329"/>
      <c r="B3303" s="5" t="s">
        <v>1936</v>
      </c>
      <c r="C3303" s="330"/>
      <c r="D3303" s="330"/>
      <c r="E3303" s="313"/>
      <c r="F3303" s="313"/>
      <c r="G3303" s="313"/>
      <c r="H3303" s="313"/>
      <c r="I3303" s="329"/>
      <c r="J3303" s="329"/>
    </row>
    <row r="3304" spans="1:10" x14ac:dyDescent="0.25">
      <c r="A3304" s="329"/>
      <c r="B3304" s="27" t="s">
        <v>1947</v>
      </c>
      <c r="C3304" s="330"/>
      <c r="D3304" s="330"/>
      <c r="E3304" s="313"/>
      <c r="F3304" s="313"/>
      <c r="G3304" s="313"/>
      <c r="H3304" s="313"/>
      <c r="I3304" s="329"/>
      <c r="J3304" s="329"/>
    </row>
    <row r="3305" spans="1:10" x14ac:dyDescent="0.25">
      <c r="A3305" s="329"/>
      <c r="B3305" s="5" t="s">
        <v>1948</v>
      </c>
      <c r="C3305" s="330"/>
      <c r="D3305" s="330"/>
      <c r="E3305" s="313"/>
      <c r="F3305" s="313"/>
      <c r="G3305" s="313"/>
      <c r="H3305" s="313"/>
      <c r="I3305" s="329"/>
      <c r="J3305" s="329"/>
    </row>
    <row r="3306" spans="1:10" x14ac:dyDescent="0.25">
      <c r="A3306" s="329"/>
      <c r="B3306" s="5" t="s">
        <v>1936</v>
      </c>
      <c r="C3306" s="330"/>
      <c r="D3306" s="330"/>
      <c r="E3306" s="313"/>
      <c r="F3306" s="313"/>
      <c r="G3306" s="313"/>
      <c r="H3306" s="313"/>
      <c r="I3306" s="329"/>
      <c r="J3306" s="329"/>
    </row>
    <row r="3307" spans="1:10" x14ac:dyDescent="0.25">
      <c r="A3307" s="329"/>
      <c r="B3307" s="27" t="s">
        <v>1949</v>
      </c>
      <c r="C3307" s="330"/>
      <c r="D3307" s="330"/>
      <c r="E3307" s="313"/>
      <c r="F3307" s="313"/>
      <c r="G3307" s="313"/>
      <c r="H3307" s="313"/>
      <c r="I3307" s="329"/>
      <c r="J3307" s="329"/>
    </row>
    <row r="3308" spans="1:10" x14ac:dyDescent="0.25">
      <c r="A3308" s="329"/>
      <c r="B3308" s="5" t="s">
        <v>1950</v>
      </c>
      <c r="C3308" s="330"/>
      <c r="D3308" s="330"/>
      <c r="E3308" s="313"/>
      <c r="F3308" s="313"/>
      <c r="G3308" s="313"/>
      <c r="H3308" s="313"/>
      <c r="I3308" s="329"/>
      <c r="J3308" s="329"/>
    </row>
    <row r="3309" spans="1:10" x14ac:dyDescent="0.25">
      <c r="A3309" s="329"/>
      <c r="B3309" s="5" t="s">
        <v>1936</v>
      </c>
      <c r="C3309" s="330"/>
      <c r="D3309" s="330"/>
      <c r="E3309" s="313"/>
      <c r="F3309" s="313"/>
      <c r="G3309" s="313"/>
      <c r="H3309" s="313"/>
      <c r="I3309" s="329"/>
      <c r="J3309" s="329"/>
    </row>
    <row r="3310" spans="1:10" x14ac:dyDescent="0.25">
      <c r="A3310" s="329"/>
      <c r="B3310" s="27" t="s">
        <v>1951</v>
      </c>
      <c r="C3310" s="330"/>
      <c r="D3310" s="330"/>
      <c r="E3310" s="313"/>
      <c r="F3310" s="313"/>
      <c r="G3310" s="313"/>
      <c r="H3310" s="313"/>
      <c r="I3310" s="329"/>
      <c r="J3310" s="329"/>
    </row>
    <row r="3311" spans="1:10" x14ac:dyDescent="0.25">
      <c r="A3311" s="329"/>
      <c r="B3311" s="5" t="s">
        <v>1952</v>
      </c>
      <c r="C3311" s="330"/>
      <c r="D3311" s="330"/>
      <c r="E3311" s="313"/>
      <c r="F3311" s="313"/>
      <c r="G3311" s="313"/>
      <c r="H3311" s="313"/>
      <c r="I3311" s="329"/>
      <c r="J3311" s="329"/>
    </row>
    <row r="3312" spans="1:10" x14ac:dyDescent="0.25">
      <c r="A3312" s="329"/>
      <c r="B3312" s="5" t="s">
        <v>1936</v>
      </c>
      <c r="C3312" s="330"/>
      <c r="D3312" s="330"/>
      <c r="E3312" s="313"/>
      <c r="F3312" s="313"/>
      <c r="G3312" s="313"/>
      <c r="H3312" s="313"/>
      <c r="I3312" s="329"/>
      <c r="J3312" s="329"/>
    </row>
    <row r="3313" spans="1:10" x14ac:dyDescent="0.25">
      <c r="A3313" s="329"/>
      <c r="B3313" s="27" t="s">
        <v>1953</v>
      </c>
      <c r="C3313" s="330"/>
      <c r="D3313" s="330"/>
      <c r="E3313" s="313"/>
      <c r="F3313" s="313"/>
      <c r="G3313" s="313"/>
      <c r="H3313" s="313"/>
      <c r="I3313" s="329"/>
      <c r="J3313" s="329"/>
    </row>
    <row r="3314" spans="1:10" x14ac:dyDescent="0.25">
      <c r="A3314" s="329"/>
      <c r="B3314" s="5" t="s">
        <v>1954</v>
      </c>
      <c r="C3314" s="330"/>
      <c r="D3314" s="330"/>
      <c r="E3314" s="313"/>
      <c r="F3314" s="313"/>
      <c r="G3314" s="313"/>
      <c r="H3314" s="313"/>
      <c r="I3314" s="329"/>
      <c r="J3314" s="329"/>
    </row>
    <row r="3315" spans="1:10" x14ac:dyDescent="0.25">
      <c r="A3315" s="329"/>
      <c r="B3315" s="5" t="s">
        <v>1936</v>
      </c>
      <c r="C3315" s="330"/>
      <c r="D3315" s="330"/>
      <c r="E3315" s="313"/>
      <c r="F3315" s="313"/>
      <c r="G3315" s="313"/>
      <c r="H3315" s="313"/>
      <c r="I3315" s="329"/>
      <c r="J3315" s="329"/>
    </row>
    <row r="3316" spans="1:10" ht="15.75" thickBot="1" x14ac:dyDescent="0.3">
      <c r="A3316" s="295"/>
      <c r="B3316" s="24" t="s">
        <v>508</v>
      </c>
      <c r="C3316" s="299"/>
      <c r="D3316" s="299"/>
      <c r="E3316" s="314"/>
      <c r="F3316" s="314"/>
      <c r="G3316" s="314"/>
      <c r="H3316" s="314"/>
      <c r="I3316" s="295"/>
      <c r="J3316" s="295"/>
    </row>
    <row r="3317" spans="1:10" ht="30" x14ac:dyDescent="0.25">
      <c r="A3317" s="294" t="s">
        <v>1955</v>
      </c>
      <c r="B3317" s="5" t="s">
        <v>1956</v>
      </c>
      <c r="C3317" s="298" t="s">
        <v>9</v>
      </c>
      <c r="D3317" s="298">
        <v>1</v>
      </c>
      <c r="E3317" s="312"/>
      <c r="F3317" s="312"/>
      <c r="G3317" s="312">
        <f>D3317*E3317</f>
        <v>0</v>
      </c>
      <c r="H3317" s="312">
        <f>D3317*F3317</f>
        <v>0</v>
      </c>
      <c r="I3317" s="304"/>
      <c r="J3317" s="304"/>
    </row>
    <row r="3318" spans="1:10" x14ac:dyDescent="0.25">
      <c r="A3318" s="329"/>
      <c r="B3318" s="27" t="s">
        <v>1957</v>
      </c>
      <c r="C3318" s="330"/>
      <c r="D3318" s="330"/>
      <c r="E3318" s="313"/>
      <c r="F3318" s="313"/>
      <c r="G3318" s="313"/>
      <c r="H3318" s="313"/>
      <c r="I3318" s="348"/>
      <c r="J3318" s="348"/>
    </row>
    <row r="3319" spans="1:10" x14ac:dyDescent="0.25">
      <c r="A3319" s="329"/>
      <c r="B3319" s="5" t="s">
        <v>1958</v>
      </c>
      <c r="C3319" s="330"/>
      <c r="D3319" s="330"/>
      <c r="E3319" s="313"/>
      <c r="F3319" s="313"/>
      <c r="G3319" s="313"/>
      <c r="H3319" s="313"/>
      <c r="I3319" s="348"/>
      <c r="J3319" s="348"/>
    </row>
    <row r="3320" spans="1:10" x14ac:dyDescent="0.25">
      <c r="A3320" s="329"/>
      <c r="B3320" s="27" t="s">
        <v>1959</v>
      </c>
      <c r="C3320" s="330"/>
      <c r="D3320" s="330"/>
      <c r="E3320" s="313"/>
      <c r="F3320" s="313"/>
      <c r="G3320" s="313"/>
      <c r="H3320" s="313"/>
      <c r="I3320" s="348"/>
      <c r="J3320" s="348"/>
    </row>
    <row r="3321" spans="1:10" x14ac:dyDescent="0.25">
      <c r="A3321" s="329"/>
      <c r="B3321" s="5" t="s">
        <v>1960</v>
      </c>
      <c r="C3321" s="330"/>
      <c r="D3321" s="330"/>
      <c r="E3321" s="313"/>
      <c r="F3321" s="313"/>
      <c r="G3321" s="313"/>
      <c r="H3321" s="313"/>
      <c r="I3321" s="348"/>
      <c r="J3321" s="348"/>
    </row>
    <row r="3322" spans="1:10" x14ac:dyDescent="0.25">
      <c r="A3322" s="329"/>
      <c r="B3322" s="5" t="s">
        <v>1961</v>
      </c>
      <c r="C3322" s="330"/>
      <c r="D3322" s="330"/>
      <c r="E3322" s="313"/>
      <c r="F3322" s="313"/>
      <c r="G3322" s="313"/>
      <c r="H3322" s="313"/>
      <c r="I3322" s="348"/>
      <c r="J3322" s="348"/>
    </row>
    <row r="3323" spans="1:10" ht="15.75" thickBot="1" x14ac:dyDescent="0.3">
      <c r="A3323" s="295"/>
      <c r="B3323" s="24" t="s">
        <v>508</v>
      </c>
      <c r="C3323" s="299"/>
      <c r="D3323" s="299"/>
      <c r="E3323" s="314"/>
      <c r="F3323" s="314"/>
      <c r="G3323" s="314"/>
      <c r="H3323" s="314"/>
      <c r="I3323" s="305"/>
      <c r="J3323" s="305"/>
    </row>
    <row r="3324" spans="1:10" ht="30.75" thickBot="1" x14ac:dyDescent="0.3">
      <c r="A3324" s="235" t="s">
        <v>1962</v>
      </c>
      <c r="B3324" s="9" t="s">
        <v>1963</v>
      </c>
      <c r="C3324" s="230" t="s">
        <v>9</v>
      </c>
      <c r="D3324" s="230">
        <v>1</v>
      </c>
      <c r="E3324" s="164"/>
      <c r="F3324" s="164"/>
      <c r="G3324" s="164">
        <f>D3324*E3324</f>
        <v>0</v>
      </c>
      <c r="H3324" s="164">
        <f>D3324*F3324</f>
        <v>0</v>
      </c>
      <c r="I3324" s="54"/>
      <c r="J3324" s="54"/>
    </row>
    <row r="3325" spans="1:10" ht="16.5" thickBot="1" x14ac:dyDescent="0.3">
      <c r="A3325" s="309" t="s">
        <v>1964</v>
      </c>
      <c r="B3325" s="310"/>
      <c r="C3325" s="310"/>
      <c r="D3325" s="310"/>
      <c r="E3325" s="311"/>
      <c r="F3325" s="288">
        <f>SUM(G3249:G3324)</f>
        <v>0</v>
      </c>
      <c r="G3325" s="289"/>
      <c r="H3325" s="290"/>
      <c r="I3325" s="6"/>
      <c r="J3325" s="6"/>
    </row>
    <row r="3326" spans="1:10" ht="16.5" thickBot="1" x14ac:dyDescent="0.3">
      <c r="A3326" s="309" t="s">
        <v>1965</v>
      </c>
      <c r="B3326" s="310"/>
      <c r="C3326" s="310"/>
      <c r="D3326" s="310"/>
      <c r="E3326" s="311"/>
      <c r="F3326" s="288">
        <f>F3327-F3325</f>
        <v>0</v>
      </c>
      <c r="G3326" s="289"/>
      <c r="H3326" s="290"/>
      <c r="I3326" s="6"/>
      <c r="J3326" s="6"/>
    </row>
    <row r="3327" spans="1:10" ht="16.5" thickBot="1" x14ac:dyDescent="0.3">
      <c r="A3327" s="309" t="s">
        <v>1966</v>
      </c>
      <c r="B3327" s="310"/>
      <c r="C3327" s="310"/>
      <c r="D3327" s="310"/>
      <c r="E3327" s="311"/>
      <c r="F3327" s="288">
        <f>SUM(H3249:H3324)</f>
        <v>0</v>
      </c>
      <c r="G3327" s="289"/>
      <c r="H3327" s="290"/>
      <c r="I3327" s="6"/>
      <c r="J3327" s="6"/>
    </row>
    <row r="3328" spans="1:10" x14ac:dyDescent="0.25">
      <c r="A3328" s="21"/>
      <c r="B3328"/>
    </row>
    <row r="3329" spans="1:10" x14ac:dyDescent="0.25">
      <c r="B3329"/>
    </row>
    <row r="3330" spans="1:10" ht="18" x14ac:dyDescent="0.25">
      <c r="A3330" s="47" t="s">
        <v>1967</v>
      </c>
      <c r="B3330"/>
    </row>
    <row r="3331" spans="1:10" ht="15.75" thickBot="1" x14ac:dyDescent="0.3">
      <c r="A3331" s="21"/>
      <c r="B3331"/>
    </row>
    <row r="3332" spans="1:10" ht="15.75" thickBot="1" x14ac:dyDescent="0.3">
      <c r="A3332" s="353"/>
      <c r="B3332" s="353"/>
      <c r="C3332" s="234"/>
      <c r="D3332" s="30"/>
      <c r="E3332" s="285" t="s">
        <v>0</v>
      </c>
      <c r="F3332" s="286"/>
      <c r="G3332" s="286"/>
      <c r="H3332" s="286"/>
      <c r="I3332" s="286"/>
      <c r="J3332" s="287"/>
    </row>
    <row r="3333" spans="1:10" ht="36" x14ac:dyDescent="0.25">
      <c r="A3333" s="294" t="s">
        <v>1</v>
      </c>
      <c r="B3333" s="300" t="s">
        <v>1968</v>
      </c>
      <c r="C3333" s="300" t="s">
        <v>3</v>
      </c>
      <c r="D3333" s="300" t="s">
        <v>4480</v>
      </c>
      <c r="E3333" s="2" t="s">
        <v>4</v>
      </c>
      <c r="F3333" s="2" t="s">
        <v>4</v>
      </c>
      <c r="G3333" s="300" t="s">
        <v>4483</v>
      </c>
      <c r="H3333" s="300" t="s">
        <v>4484</v>
      </c>
      <c r="I3333" s="3" t="s">
        <v>5</v>
      </c>
      <c r="J3333" s="3" t="s">
        <v>7</v>
      </c>
    </row>
    <row r="3334" spans="1:10" ht="60.75" thickBot="1" x14ac:dyDescent="0.3">
      <c r="A3334" s="295"/>
      <c r="B3334" s="301"/>
      <c r="C3334" s="301"/>
      <c r="D3334" s="301"/>
      <c r="E3334" s="30" t="s">
        <v>4482</v>
      </c>
      <c r="F3334" s="30" t="s">
        <v>4481</v>
      </c>
      <c r="G3334" s="301"/>
      <c r="H3334" s="301"/>
      <c r="I3334" s="4" t="s">
        <v>6</v>
      </c>
      <c r="J3334" s="4" t="s">
        <v>6</v>
      </c>
    </row>
    <row r="3335" spans="1:10" x14ac:dyDescent="0.25">
      <c r="A3335" s="294" t="s">
        <v>1969</v>
      </c>
      <c r="B3335" s="5" t="s">
        <v>1970</v>
      </c>
      <c r="C3335" s="298" t="s">
        <v>14</v>
      </c>
      <c r="D3335" s="298">
        <v>1</v>
      </c>
      <c r="E3335" s="312"/>
      <c r="F3335" s="312"/>
      <c r="G3335" s="312">
        <f>D3335*E3335</f>
        <v>0</v>
      </c>
      <c r="H3335" s="312">
        <f>D3335*F3335</f>
        <v>0</v>
      </c>
      <c r="I3335" s="294"/>
      <c r="J3335" s="294"/>
    </row>
    <row r="3336" spans="1:10" x14ac:dyDescent="0.25">
      <c r="A3336" s="329"/>
      <c r="B3336" s="5" t="s">
        <v>1971</v>
      </c>
      <c r="C3336" s="330"/>
      <c r="D3336" s="330"/>
      <c r="E3336" s="313"/>
      <c r="F3336" s="313"/>
      <c r="G3336" s="313"/>
      <c r="H3336" s="313"/>
      <c r="I3336" s="329"/>
      <c r="J3336" s="329"/>
    </row>
    <row r="3337" spans="1:10" x14ac:dyDescent="0.25">
      <c r="A3337" s="329"/>
      <c r="B3337" s="5" t="s">
        <v>1972</v>
      </c>
      <c r="C3337" s="330"/>
      <c r="D3337" s="330"/>
      <c r="E3337" s="313"/>
      <c r="F3337" s="313"/>
      <c r="G3337" s="313"/>
      <c r="H3337" s="313"/>
      <c r="I3337" s="329"/>
      <c r="J3337" s="329"/>
    </row>
    <row r="3338" spans="1:10" x14ac:dyDescent="0.25">
      <c r="A3338" s="329"/>
      <c r="B3338" s="5" t="s">
        <v>1973</v>
      </c>
      <c r="C3338" s="330"/>
      <c r="D3338" s="330"/>
      <c r="E3338" s="313"/>
      <c r="F3338" s="313"/>
      <c r="G3338" s="313"/>
      <c r="H3338" s="313"/>
      <c r="I3338" s="329"/>
      <c r="J3338" s="329"/>
    </row>
    <row r="3339" spans="1:10" x14ac:dyDescent="0.25">
      <c r="A3339" s="329"/>
      <c r="B3339" s="5" t="s">
        <v>1974</v>
      </c>
      <c r="C3339" s="330"/>
      <c r="D3339" s="330"/>
      <c r="E3339" s="313"/>
      <c r="F3339" s="313"/>
      <c r="G3339" s="313"/>
      <c r="H3339" s="313"/>
      <c r="I3339" s="329"/>
      <c r="J3339" s="329"/>
    </row>
    <row r="3340" spans="1:10" x14ac:dyDescent="0.25">
      <c r="A3340" s="329"/>
      <c r="B3340" s="5" t="s">
        <v>1975</v>
      </c>
      <c r="C3340" s="330"/>
      <c r="D3340" s="330"/>
      <c r="E3340" s="313"/>
      <c r="F3340" s="313"/>
      <c r="G3340" s="313"/>
      <c r="H3340" s="313"/>
      <c r="I3340" s="329"/>
      <c r="J3340" s="329"/>
    </row>
    <row r="3341" spans="1:10" x14ac:dyDescent="0.25">
      <c r="A3341" s="329"/>
      <c r="B3341" s="5" t="s">
        <v>1976</v>
      </c>
      <c r="C3341" s="330"/>
      <c r="D3341" s="330"/>
      <c r="E3341" s="313"/>
      <c r="F3341" s="313"/>
      <c r="G3341" s="313"/>
      <c r="H3341" s="313"/>
      <c r="I3341" s="329"/>
      <c r="J3341" s="329"/>
    </row>
    <row r="3342" spans="1:10" x14ac:dyDescent="0.25">
      <c r="A3342" s="329"/>
      <c r="B3342" s="5" t="s">
        <v>1977</v>
      </c>
      <c r="C3342" s="330"/>
      <c r="D3342" s="330"/>
      <c r="E3342" s="313"/>
      <c r="F3342" s="313"/>
      <c r="G3342" s="313"/>
      <c r="H3342" s="313"/>
      <c r="I3342" s="329"/>
      <c r="J3342" s="329"/>
    </row>
    <row r="3343" spans="1:10" x14ac:dyDescent="0.25">
      <c r="A3343" s="329"/>
      <c r="B3343" s="5" t="s">
        <v>1978</v>
      </c>
      <c r="C3343" s="330"/>
      <c r="D3343" s="330"/>
      <c r="E3343" s="313"/>
      <c r="F3343" s="313"/>
      <c r="G3343" s="313"/>
      <c r="H3343" s="313"/>
      <c r="I3343" s="329"/>
      <c r="J3343" s="329"/>
    </row>
    <row r="3344" spans="1:10" x14ac:dyDescent="0.25">
      <c r="A3344" s="329"/>
      <c r="B3344" s="5" t="s">
        <v>1979</v>
      </c>
      <c r="C3344" s="330"/>
      <c r="D3344" s="330"/>
      <c r="E3344" s="313"/>
      <c r="F3344" s="313"/>
      <c r="G3344" s="313"/>
      <c r="H3344" s="313"/>
      <c r="I3344" s="329"/>
      <c r="J3344" s="329"/>
    </row>
    <row r="3345" spans="1:10" x14ac:dyDescent="0.25">
      <c r="A3345" s="329"/>
      <c r="B3345" s="5" t="s">
        <v>1980</v>
      </c>
      <c r="C3345" s="330"/>
      <c r="D3345" s="330"/>
      <c r="E3345" s="313"/>
      <c r="F3345" s="313"/>
      <c r="G3345" s="313"/>
      <c r="H3345" s="313"/>
      <c r="I3345" s="329"/>
      <c r="J3345" s="329"/>
    </row>
    <row r="3346" spans="1:10" x14ac:dyDescent="0.25">
      <c r="A3346" s="329"/>
      <c r="B3346" s="5" t="s">
        <v>1981</v>
      </c>
      <c r="C3346" s="330"/>
      <c r="D3346" s="330"/>
      <c r="E3346" s="313"/>
      <c r="F3346" s="313"/>
      <c r="G3346" s="313"/>
      <c r="H3346" s="313"/>
      <c r="I3346" s="329"/>
      <c r="J3346" s="329"/>
    </row>
    <row r="3347" spans="1:10" x14ac:dyDescent="0.25">
      <c r="A3347" s="329"/>
      <c r="B3347" s="5" t="s">
        <v>1982</v>
      </c>
      <c r="C3347" s="330"/>
      <c r="D3347" s="330"/>
      <c r="E3347" s="313"/>
      <c r="F3347" s="313"/>
      <c r="G3347" s="313"/>
      <c r="H3347" s="313"/>
      <c r="I3347" s="329"/>
      <c r="J3347" s="329"/>
    </row>
    <row r="3348" spans="1:10" x14ac:dyDescent="0.25">
      <c r="A3348" s="329"/>
      <c r="B3348" s="5" t="s">
        <v>1983</v>
      </c>
      <c r="C3348" s="330"/>
      <c r="D3348" s="330"/>
      <c r="E3348" s="313"/>
      <c r="F3348" s="313"/>
      <c r="G3348" s="313"/>
      <c r="H3348" s="313"/>
      <c r="I3348" s="329"/>
      <c r="J3348" s="329"/>
    </row>
    <row r="3349" spans="1:10" x14ac:dyDescent="0.25">
      <c r="A3349" s="329"/>
      <c r="B3349" s="5" t="s">
        <v>1984</v>
      </c>
      <c r="C3349" s="330"/>
      <c r="D3349" s="330"/>
      <c r="E3349" s="313"/>
      <c r="F3349" s="313"/>
      <c r="G3349" s="313"/>
      <c r="H3349" s="313"/>
      <c r="I3349" s="329"/>
      <c r="J3349" s="329"/>
    </row>
    <row r="3350" spans="1:10" x14ac:dyDescent="0.25">
      <c r="A3350" s="329"/>
      <c r="B3350" s="5" t="s">
        <v>1985</v>
      </c>
      <c r="C3350" s="330"/>
      <c r="D3350" s="330"/>
      <c r="E3350" s="313"/>
      <c r="F3350" s="313"/>
      <c r="G3350" s="313"/>
      <c r="H3350" s="313"/>
      <c r="I3350" s="329"/>
      <c r="J3350" s="329"/>
    </row>
    <row r="3351" spans="1:10" x14ac:dyDescent="0.25">
      <c r="A3351" s="329"/>
      <c r="B3351" s="5" t="s">
        <v>1986</v>
      </c>
      <c r="C3351" s="330"/>
      <c r="D3351" s="330"/>
      <c r="E3351" s="313"/>
      <c r="F3351" s="313"/>
      <c r="G3351" s="313"/>
      <c r="H3351" s="313"/>
      <c r="I3351" s="329"/>
      <c r="J3351" s="329"/>
    </row>
    <row r="3352" spans="1:10" x14ac:dyDescent="0.25">
      <c r="A3352" s="329"/>
      <c r="B3352" s="5" t="s">
        <v>1987</v>
      </c>
      <c r="C3352" s="330"/>
      <c r="D3352" s="330"/>
      <c r="E3352" s="313"/>
      <c r="F3352" s="313"/>
      <c r="G3352" s="313"/>
      <c r="H3352" s="313"/>
      <c r="I3352" s="329"/>
      <c r="J3352" s="329"/>
    </row>
    <row r="3353" spans="1:10" x14ac:dyDescent="0.25">
      <c r="A3353" s="329"/>
      <c r="B3353" s="5" t="s">
        <v>1988</v>
      </c>
      <c r="C3353" s="330"/>
      <c r="D3353" s="330"/>
      <c r="E3353" s="313"/>
      <c r="F3353" s="313"/>
      <c r="G3353" s="313"/>
      <c r="H3353" s="313"/>
      <c r="I3353" s="329"/>
      <c r="J3353" s="329"/>
    </row>
    <row r="3354" spans="1:10" x14ac:dyDescent="0.25">
      <c r="A3354" s="329"/>
      <c r="B3354" s="5" t="s">
        <v>1989</v>
      </c>
      <c r="C3354" s="330"/>
      <c r="D3354" s="330"/>
      <c r="E3354" s="313"/>
      <c r="F3354" s="313"/>
      <c r="G3354" s="313"/>
      <c r="H3354" s="313"/>
      <c r="I3354" s="329"/>
      <c r="J3354" s="329"/>
    </row>
    <row r="3355" spans="1:10" x14ac:dyDescent="0.25">
      <c r="A3355" s="329"/>
      <c r="B3355" s="5" t="s">
        <v>1990</v>
      </c>
      <c r="C3355" s="330"/>
      <c r="D3355" s="330"/>
      <c r="E3355" s="313"/>
      <c r="F3355" s="313"/>
      <c r="G3355" s="313"/>
      <c r="H3355" s="313"/>
      <c r="I3355" s="329"/>
      <c r="J3355" s="329"/>
    </row>
    <row r="3356" spans="1:10" x14ac:dyDescent="0.25">
      <c r="A3356" s="329"/>
      <c r="B3356" s="5" t="s">
        <v>1991</v>
      </c>
      <c r="C3356" s="330"/>
      <c r="D3356" s="330"/>
      <c r="E3356" s="313"/>
      <c r="F3356" s="313"/>
      <c r="G3356" s="313"/>
      <c r="H3356" s="313"/>
      <c r="I3356" s="329"/>
      <c r="J3356" s="329"/>
    </row>
    <row r="3357" spans="1:10" x14ac:dyDescent="0.25">
      <c r="A3357" s="329"/>
      <c r="B3357" s="5" t="s">
        <v>1992</v>
      </c>
      <c r="C3357" s="330"/>
      <c r="D3357" s="330"/>
      <c r="E3357" s="313"/>
      <c r="F3357" s="313"/>
      <c r="G3357" s="313"/>
      <c r="H3357" s="313"/>
      <c r="I3357" s="329"/>
      <c r="J3357" s="329"/>
    </row>
    <row r="3358" spans="1:10" ht="15.75" thickBot="1" x14ac:dyDescent="0.3">
      <c r="A3358" s="295"/>
      <c r="B3358" s="24" t="s">
        <v>508</v>
      </c>
      <c r="C3358" s="299"/>
      <c r="D3358" s="299"/>
      <c r="E3358" s="314"/>
      <c r="F3358" s="314"/>
      <c r="G3358" s="314"/>
      <c r="H3358" s="314"/>
      <c r="I3358" s="295"/>
      <c r="J3358" s="295"/>
    </row>
    <row r="3359" spans="1:10" ht="16.5" thickBot="1" x14ac:dyDescent="0.3">
      <c r="A3359" s="309" t="s">
        <v>1993</v>
      </c>
      <c r="B3359" s="310"/>
      <c r="C3359" s="310"/>
      <c r="D3359" s="310"/>
      <c r="E3359" s="311"/>
      <c r="F3359" s="288">
        <f>G3335</f>
        <v>0</v>
      </c>
      <c r="G3359" s="289"/>
      <c r="H3359" s="290"/>
      <c r="I3359" s="6"/>
      <c r="J3359" s="6"/>
    </row>
    <row r="3360" spans="1:10" ht="16.5" thickBot="1" x14ac:dyDescent="0.3">
      <c r="A3360" s="309" t="s">
        <v>1994</v>
      </c>
      <c r="B3360" s="310"/>
      <c r="C3360" s="310"/>
      <c r="D3360" s="310"/>
      <c r="E3360" s="311"/>
      <c r="F3360" s="288">
        <f>F3361-F3359</f>
        <v>0</v>
      </c>
      <c r="G3360" s="289"/>
      <c r="H3360" s="290"/>
      <c r="I3360" s="6"/>
      <c r="J3360" s="6"/>
    </row>
    <row r="3361" spans="1:10" ht="16.5" thickBot="1" x14ac:dyDescent="0.3">
      <c r="A3361" s="309" t="s">
        <v>1995</v>
      </c>
      <c r="B3361" s="310"/>
      <c r="C3361" s="310"/>
      <c r="D3361" s="310"/>
      <c r="E3361" s="311"/>
      <c r="F3361" s="288">
        <f>H3335</f>
        <v>0</v>
      </c>
      <c r="G3361" s="289"/>
      <c r="H3361" s="290"/>
      <c r="I3361" s="6"/>
      <c r="J3361" s="6"/>
    </row>
    <row r="3362" spans="1:10" ht="18" x14ac:dyDescent="0.25">
      <c r="A3362" s="45"/>
      <c r="B3362"/>
    </row>
    <row r="3363" spans="1:10" ht="18" x14ac:dyDescent="0.25">
      <c r="A3363" s="47" t="s">
        <v>1996</v>
      </c>
      <c r="B3363"/>
    </row>
    <row r="3364" spans="1:10" ht="15.75" thickBot="1" x14ac:dyDescent="0.3">
      <c r="A3364" s="21"/>
      <c r="B3364"/>
    </row>
    <row r="3365" spans="1:10" ht="15.75" thickBot="1" x14ac:dyDescent="0.3">
      <c r="A3365" s="353"/>
      <c r="B3365" s="353"/>
      <c r="C3365" s="234"/>
      <c r="D3365" s="30"/>
      <c r="E3365" s="285" t="s">
        <v>0</v>
      </c>
      <c r="F3365" s="286"/>
      <c r="G3365" s="286"/>
      <c r="H3365" s="286"/>
      <c r="I3365" s="286"/>
      <c r="J3365" s="287"/>
    </row>
    <row r="3366" spans="1:10" ht="36" x14ac:dyDescent="0.25">
      <c r="A3366" s="294" t="s">
        <v>1</v>
      </c>
      <c r="B3366" s="300" t="s">
        <v>981</v>
      </c>
      <c r="C3366" s="300" t="s">
        <v>3</v>
      </c>
      <c r="D3366" s="300" t="s">
        <v>4480</v>
      </c>
      <c r="E3366" s="2" t="s">
        <v>4</v>
      </c>
      <c r="F3366" s="2" t="s">
        <v>4</v>
      </c>
      <c r="G3366" s="300" t="s">
        <v>4483</v>
      </c>
      <c r="H3366" s="300" t="s">
        <v>4484</v>
      </c>
      <c r="I3366" s="3" t="s">
        <v>5</v>
      </c>
      <c r="J3366" s="3" t="s">
        <v>7</v>
      </c>
    </row>
    <row r="3367" spans="1:10" ht="60.75" thickBot="1" x14ac:dyDescent="0.3">
      <c r="A3367" s="295"/>
      <c r="B3367" s="301"/>
      <c r="C3367" s="301"/>
      <c r="D3367" s="301"/>
      <c r="E3367" s="30" t="s">
        <v>4482</v>
      </c>
      <c r="F3367" s="30" t="s">
        <v>4481</v>
      </c>
      <c r="G3367" s="301"/>
      <c r="H3367" s="301"/>
      <c r="I3367" s="4" t="s">
        <v>6</v>
      </c>
      <c r="J3367" s="4" t="s">
        <v>6</v>
      </c>
    </row>
    <row r="3368" spans="1:10" ht="15.75" thickBot="1" x14ac:dyDescent="0.3">
      <c r="A3368" s="235" t="s">
        <v>1997</v>
      </c>
      <c r="B3368" s="10" t="s">
        <v>1998</v>
      </c>
      <c r="C3368" s="30"/>
      <c r="D3368" s="30"/>
      <c r="E3368" s="1"/>
      <c r="F3368" s="30"/>
      <c r="G3368" s="30"/>
      <c r="H3368" s="1"/>
      <c r="I3368" s="4"/>
      <c r="J3368" s="4"/>
    </row>
    <row r="3369" spans="1:10" ht="30" x14ac:dyDescent="0.25">
      <c r="A3369" s="294" t="s">
        <v>1999</v>
      </c>
      <c r="B3369" s="5" t="s">
        <v>2000</v>
      </c>
      <c r="C3369" s="298" t="s">
        <v>14</v>
      </c>
      <c r="D3369" s="298">
        <v>2</v>
      </c>
      <c r="E3369" s="312"/>
      <c r="F3369" s="312"/>
      <c r="G3369" s="312">
        <f>D3369*E3369</f>
        <v>0</v>
      </c>
      <c r="H3369" s="312">
        <f>D3369*F3369</f>
        <v>0</v>
      </c>
      <c r="I3369" s="294"/>
      <c r="J3369" s="294"/>
    </row>
    <row r="3370" spans="1:10" x14ac:dyDescent="0.25">
      <c r="A3370" s="329"/>
      <c r="B3370" s="5" t="s">
        <v>2001</v>
      </c>
      <c r="C3370" s="330"/>
      <c r="D3370" s="330"/>
      <c r="E3370" s="313"/>
      <c r="F3370" s="313"/>
      <c r="G3370" s="313"/>
      <c r="H3370" s="313"/>
      <c r="I3370" s="329"/>
      <c r="J3370" s="329"/>
    </row>
    <row r="3371" spans="1:10" x14ac:dyDescent="0.25">
      <c r="A3371" s="329"/>
      <c r="B3371" s="56"/>
      <c r="C3371" s="330"/>
      <c r="D3371" s="330"/>
      <c r="E3371" s="313"/>
      <c r="F3371" s="313"/>
      <c r="G3371" s="313"/>
      <c r="H3371" s="313"/>
      <c r="I3371" s="329"/>
      <c r="J3371" s="329"/>
    </row>
    <row r="3372" spans="1:10" x14ac:dyDescent="0.25">
      <c r="A3372" s="329"/>
      <c r="B3372" s="5" t="s">
        <v>2002</v>
      </c>
      <c r="C3372" s="330"/>
      <c r="D3372" s="330"/>
      <c r="E3372" s="313"/>
      <c r="F3372" s="313"/>
      <c r="G3372" s="313"/>
      <c r="H3372" s="313"/>
      <c r="I3372" s="329"/>
      <c r="J3372" s="329"/>
    </row>
    <row r="3373" spans="1:10" x14ac:dyDescent="0.25">
      <c r="A3373" s="329"/>
      <c r="B3373" s="5" t="s">
        <v>2003</v>
      </c>
      <c r="C3373" s="330"/>
      <c r="D3373" s="330"/>
      <c r="E3373" s="313"/>
      <c r="F3373" s="313"/>
      <c r="G3373" s="313"/>
      <c r="H3373" s="313"/>
      <c r="I3373" s="329"/>
      <c r="J3373" s="329"/>
    </row>
    <row r="3374" spans="1:10" ht="17.25" x14ac:dyDescent="0.25">
      <c r="A3374" s="329"/>
      <c r="B3374" s="5" t="s">
        <v>2004</v>
      </c>
      <c r="C3374" s="330"/>
      <c r="D3374" s="330"/>
      <c r="E3374" s="313"/>
      <c r="F3374" s="313"/>
      <c r="G3374" s="313"/>
      <c r="H3374" s="313"/>
      <c r="I3374" s="329"/>
      <c r="J3374" s="329"/>
    </row>
    <row r="3375" spans="1:10" ht="17.25" x14ac:dyDescent="0.25">
      <c r="A3375" s="329"/>
      <c r="B3375" s="5" t="s">
        <v>2005</v>
      </c>
      <c r="C3375" s="330"/>
      <c r="D3375" s="330"/>
      <c r="E3375" s="313"/>
      <c r="F3375" s="313"/>
      <c r="G3375" s="313"/>
      <c r="H3375" s="313"/>
      <c r="I3375" s="329"/>
      <c r="J3375" s="329"/>
    </row>
    <row r="3376" spans="1:10" ht="17.25" x14ac:dyDescent="0.25">
      <c r="A3376" s="329"/>
      <c r="B3376" s="5" t="s">
        <v>2006</v>
      </c>
      <c r="C3376" s="330"/>
      <c r="D3376" s="330"/>
      <c r="E3376" s="313"/>
      <c r="F3376" s="313"/>
      <c r="G3376" s="313"/>
      <c r="H3376" s="313"/>
      <c r="I3376" s="329"/>
      <c r="J3376" s="329"/>
    </row>
    <row r="3377" spans="1:10" x14ac:dyDescent="0.25">
      <c r="A3377" s="329"/>
      <c r="B3377" s="5" t="s">
        <v>2007</v>
      </c>
      <c r="C3377" s="330"/>
      <c r="D3377" s="330"/>
      <c r="E3377" s="313"/>
      <c r="F3377" s="313"/>
      <c r="G3377" s="313"/>
      <c r="H3377" s="313"/>
      <c r="I3377" s="329"/>
      <c r="J3377" s="329"/>
    </row>
    <row r="3378" spans="1:10" x14ac:dyDescent="0.25">
      <c r="A3378" s="329"/>
      <c r="B3378" s="56"/>
      <c r="C3378" s="330"/>
      <c r="D3378" s="330"/>
      <c r="E3378" s="313"/>
      <c r="F3378" s="313"/>
      <c r="G3378" s="313"/>
      <c r="H3378" s="313"/>
      <c r="I3378" s="329"/>
      <c r="J3378" s="329"/>
    </row>
    <row r="3379" spans="1:10" x14ac:dyDescent="0.25">
      <c r="A3379" s="329"/>
      <c r="B3379" s="5" t="s">
        <v>2008</v>
      </c>
      <c r="C3379" s="330"/>
      <c r="D3379" s="330"/>
      <c r="E3379" s="313"/>
      <c r="F3379" s="313"/>
      <c r="G3379" s="313"/>
      <c r="H3379" s="313"/>
      <c r="I3379" s="329"/>
      <c r="J3379" s="329"/>
    </row>
    <row r="3380" spans="1:10" x14ac:dyDescent="0.25">
      <c r="A3380" s="329"/>
      <c r="B3380" s="66"/>
      <c r="C3380" s="330"/>
      <c r="D3380" s="330"/>
      <c r="E3380" s="313"/>
      <c r="F3380" s="313"/>
      <c r="G3380" s="313"/>
      <c r="H3380" s="313"/>
      <c r="I3380" s="329"/>
      <c r="J3380" s="329"/>
    </row>
    <row r="3381" spans="1:10" x14ac:dyDescent="0.25">
      <c r="A3381" s="329"/>
      <c r="B3381" s="67" t="s">
        <v>2009</v>
      </c>
      <c r="C3381" s="330"/>
      <c r="D3381" s="330"/>
      <c r="E3381" s="313"/>
      <c r="F3381" s="313"/>
      <c r="G3381" s="313"/>
      <c r="H3381" s="313"/>
      <c r="I3381" s="329"/>
      <c r="J3381" s="329"/>
    </row>
    <row r="3382" spans="1:10" x14ac:dyDescent="0.25">
      <c r="A3382" s="329"/>
      <c r="B3382" s="67" t="s">
        <v>2010</v>
      </c>
      <c r="C3382" s="330"/>
      <c r="D3382" s="330"/>
      <c r="E3382" s="313"/>
      <c r="F3382" s="313"/>
      <c r="G3382" s="313"/>
      <c r="H3382" s="313"/>
      <c r="I3382" s="329"/>
      <c r="J3382" s="329"/>
    </row>
    <row r="3383" spans="1:10" x14ac:dyDescent="0.25">
      <c r="A3383" s="329"/>
      <c r="B3383" s="5" t="s">
        <v>2011</v>
      </c>
      <c r="C3383" s="330"/>
      <c r="D3383" s="330"/>
      <c r="E3383" s="313"/>
      <c r="F3383" s="313"/>
      <c r="G3383" s="313"/>
      <c r="H3383" s="313"/>
      <c r="I3383" s="329"/>
      <c r="J3383" s="329"/>
    </row>
    <row r="3384" spans="1:10" x14ac:dyDescent="0.25">
      <c r="A3384" s="329"/>
      <c r="B3384" s="67" t="s">
        <v>2012</v>
      </c>
      <c r="C3384" s="330"/>
      <c r="D3384" s="330"/>
      <c r="E3384" s="313"/>
      <c r="F3384" s="313"/>
      <c r="G3384" s="313"/>
      <c r="H3384" s="313"/>
      <c r="I3384" s="329"/>
      <c r="J3384" s="329"/>
    </row>
    <row r="3385" spans="1:10" x14ac:dyDescent="0.25">
      <c r="A3385" s="329"/>
      <c r="B3385" s="5" t="s">
        <v>2013</v>
      </c>
      <c r="C3385" s="330"/>
      <c r="D3385" s="330"/>
      <c r="E3385" s="313"/>
      <c r="F3385" s="313"/>
      <c r="G3385" s="313"/>
      <c r="H3385" s="313"/>
      <c r="I3385" s="329"/>
      <c r="J3385" s="329"/>
    </row>
    <row r="3386" spans="1:10" x14ac:dyDescent="0.25">
      <c r="A3386" s="329"/>
      <c r="B3386" s="67" t="s">
        <v>2014</v>
      </c>
      <c r="C3386" s="330"/>
      <c r="D3386" s="330"/>
      <c r="E3386" s="313"/>
      <c r="F3386" s="313"/>
      <c r="G3386" s="313"/>
      <c r="H3386" s="313"/>
      <c r="I3386" s="329"/>
      <c r="J3386" s="329"/>
    </row>
    <row r="3387" spans="1:10" x14ac:dyDescent="0.25">
      <c r="A3387" s="329"/>
      <c r="B3387" s="67"/>
      <c r="C3387" s="330"/>
      <c r="D3387" s="330"/>
      <c r="E3387" s="313"/>
      <c r="F3387" s="313"/>
      <c r="G3387" s="313"/>
      <c r="H3387" s="313"/>
      <c r="I3387" s="329"/>
      <c r="J3387" s="329"/>
    </row>
    <row r="3388" spans="1:10" x14ac:dyDescent="0.25">
      <c r="A3388" s="329"/>
      <c r="B3388" s="5" t="s">
        <v>2015</v>
      </c>
      <c r="C3388" s="330"/>
      <c r="D3388" s="330"/>
      <c r="E3388" s="313"/>
      <c r="F3388" s="313"/>
      <c r="G3388" s="313"/>
      <c r="H3388" s="313"/>
      <c r="I3388" s="329"/>
      <c r="J3388" s="329"/>
    </row>
    <row r="3389" spans="1:10" x14ac:dyDescent="0.25">
      <c r="A3389" s="329"/>
      <c r="B3389" s="56"/>
      <c r="C3389" s="330"/>
      <c r="D3389" s="330"/>
      <c r="E3389" s="313"/>
      <c r="F3389" s="313"/>
      <c r="G3389" s="313"/>
      <c r="H3389" s="313"/>
      <c r="I3389" s="329"/>
      <c r="J3389" s="329"/>
    </row>
    <row r="3390" spans="1:10" x14ac:dyDescent="0.25">
      <c r="A3390" s="329"/>
      <c r="B3390" s="5" t="s">
        <v>2016</v>
      </c>
      <c r="C3390" s="330"/>
      <c r="D3390" s="330"/>
      <c r="E3390" s="313"/>
      <c r="F3390" s="313"/>
      <c r="G3390" s="313"/>
      <c r="H3390" s="313"/>
      <c r="I3390" s="329"/>
      <c r="J3390" s="329"/>
    </row>
    <row r="3391" spans="1:10" x14ac:dyDescent="0.25">
      <c r="A3391" s="329"/>
      <c r="B3391" s="5" t="s">
        <v>2017</v>
      </c>
      <c r="C3391" s="330"/>
      <c r="D3391" s="330"/>
      <c r="E3391" s="313"/>
      <c r="F3391" s="313"/>
      <c r="G3391" s="313"/>
      <c r="H3391" s="313"/>
      <c r="I3391" s="329"/>
      <c r="J3391" s="329"/>
    </row>
    <row r="3392" spans="1:10" x14ac:dyDescent="0.25">
      <c r="A3392" s="329"/>
      <c r="B3392" s="5" t="s">
        <v>2018</v>
      </c>
      <c r="C3392" s="330"/>
      <c r="D3392" s="330"/>
      <c r="E3392" s="313"/>
      <c r="F3392" s="313"/>
      <c r="G3392" s="313"/>
      <c r="H3392" s="313"/>
      <c r="I3392" s="329"/>
      <c r="J3392" s="329"/>
    </row>
    <row r="3393" spans="1:10" x14ac:dyDescent="0.25">
      <c r="A3393" s="329"/>
      <c r="B3393" s="5" t="s">
        <v>2013</v>
      </c>
      <c r="C3393" s="330"/>
      <c r="D3393" s="330"/>
      <c r="E3393" s="313"/>
      <c r="F3393" s="313"/>
      <c r="G3393" s="313"/>
      <c r="H3393" s="313"/>
      <c r="I3393" s="329"/>
      <c r="J3393" s="329"/>
    </row>
    <row r="3394" spans="1:10" x14ac:dyDescent="0.25">
      <c r="A3394" s="329"/>
      <c r="B3394" s="67" t="s">
        <v>2014</v>
      </c>
      <c r="C3394" s="330"/>
      <c r="D3394" s="330"/>
      <c r="E3394" s="313"/>
      <c r="F3394" s="313"/>
      <c r="G3394" s="313"/>
      <c r="H3394" s="313"/>
      <c r="I3394" s="329"/>
      <c r="J3394" s="329"/>
    </row>
    <row r="3395" spans="1:10" ht="15.75" thickBot="1" x14ac:dyDescent="0.3">
      <c r="A3395" s="295"/>
      <c r="B3395" s="40" t="s">
        <v>508</v>
      </c>
      <c r="C3395" s="299"/>
      <c r="D3395" s="299"/>
      <c r="E3395" s="314"/>
      <c r="F3395" s="314"/>
      <c r="G3395" s="314"/>
      <c r="H3395" s="314"/>
      <c r="I3395" s="295"/>
      <c r="J3395" s="295"/>
    </row>
    <row r="3396" spans="1:10" ht="16.5" thickBot="1" x14ac:dyDescent="0.3">
      <c r="A3396" s="309" t="s">
        <v>2019</v>
      </c>
      <c r="B3396" s="310"/>
      <c r="C3396" s="310"/>
      <c r="D3396" s="310"/>
      <c r="E3396" s="311"/>
      <c r="F3396" s="288">
        <f>G3369</f>
        <v>0</v>
      </c>
      <c r="G3396" s="289"/>
      <c r="H3396" s="290"/>
      <c r="I3396" s="6"/>
      <c r="J3396" s="6"/>
    </row>
    <row r="3397" spans="1:10" ht="16.5" thickBot="1" x14ac:dyDescent="0.3">
      <c r="A3397" s="309" t="s">
        <v>2020</v>
      </c>
      <c r="B3397" s="310"/>
      <c r="C3397" s="310"/>
      <c r="D3397" s="310"/>
      <c r="E3397" s="311"/>
      <c r="F3397" s="288">
        <f>F3398-F3396</f>
        <v>0</v>
      </c>
      <c r="G3397" s="289"/>
      <c r="H3397" s="290"/>
      <c r="I3397" s="6"/>
      <c r="J3397" s="6"/>
    </row>
    <row r="3398" spans="1:10" ht="16.5" thickBot="1" x14ac:dyDescent="0.3">
      <c r="A3398" s="309" t="s">
        <v>2021</v>
      </c>
      <c r="B3398" s="310"/>
      <c r="C3398" s="310"/>
      <c r="D3398" s="310"/>
      <c r="E3398" s="311"/>
      <c r="F3398" s="288">
        <f>H3369</f>
        <v>0</v>
      </c>
      <c r="G3398" s="289"/>
      <c r="H3398" s="290"/>
      <c r="I3398" s="6"/>
      <c r="J3398" s="6"/>
    </row>
    <row r="3399" spans="1:10" x14ac:dyDescent="0.25">
      <c r="A3399" s="21"/>
      <c r="B3399"/>
    </row>
    <row r="3400" spans="1:10" ht="15.75" x14ac:dyDescent="0.25">
      <c r="A3400" s="258" t="s">
        <v>4536</v>
      </c>
      <c r="B3400"/>
    </row>
    <row r="3401" spans="1:10" ht="15.75" x14ac:dyDescent="0.25">
      <c r="A3401" s="307" t="s">
        <v>4537</v>
      </c>
      <c r="B3401" s="307"/>
      <c r="C3401" s="307"/>
      <c r="D3401" s="307"/>
      <c r="E3401" s="307"/>
      <c r="F3401" s="307"/>
      <c r="G3401" s="307"/>
      <c r="H3401" s="307"/>
      <c r="I3401" s="307"/>
      <c r="J3401" s="307"/>
    </row>
    <row r="3402" spans="1:10" ht="15.75" thickBot="1" x14ac:dyDescent="0.3">
      <c r="B3402" s="223"/>
    </row>
    <row r="3403" spans="1:10" ht="16.5" thickBot="1" x14ac:dyDescent="0.3">
      <c r="A3403" s="369" t="s">
        <v>4539</v>
      </c>
      <c r="B3403" s="369"/>
      <c r="C3403" s="367">
        <f>F3396+F3359+F3325+F3233+F3186+F3112+F3101+F3072+F3046+F3016+F2998+F2981+F2956+F2936+F2916+F2896+F2876+F2856+F2836+F2816+F2788</f>
        <v>0</v>
      </c>
      <c r="D3403" s="368"/>
      <c r="E3403" s="368"/>
    </row>
    <row r="3404" spans="1:10" ht="16.5" thickBot="1" x14ac:dyDescent="0.3">
      <c r="A3404" s="369" t="s">
        <v>4540</v>
      </c>
      <c r="B3404" s="369"/>
      <c r="C3404" s="367">
        <f>C3405-C3403</f>
        <v>0</v>
      </c>
      <c r="D3404" s="368"/>
      <c r="E3404" s="368"/>
    </row>
    <row r="3405" spans="1:10" ht="16.5" thickBot="1" x14ac:dyDescent="0.3">
      <c r="A3405" s="369" t="s">
        <v>4541</v>
      </c>
      <c r="B3405" s="369"/>
      <c r="C3405" s="367">
        <f>F3398+F3361+F3327+F3235+F3188+F3114+F3103+F3074+F3048+F3018+F3000+F2983+F2958+F2938+F2918+F2898+F2878+F2858+F2838+F2818+F2791</f>
        <v>0</v>
      </c>
      <c r="D3405" s="368"/>
      <c r="E3405" s="368"/>
    </row>
    <row r="3406" spans="1:10" ht="16.5" thickBot="1" x14ac:dyDescent="0.3">
      <c r="A3406" s="260" t="s">
        <v>4538</v>
      </c>
      <c r="B3406" s="404"/>
      <c r="C3406" s="404"/>
      <c r="D3406" s="404"/>
      <c r="E3406" s="405"/>
    </row>
    <row r="3407" spans="1:10" x14ac:dyDescent="0.25">
      <c r="B3407"/>
    </row>
    <row r="3408" spans="1:10" x14ac:dyDescent="0.25">
      <c r="B3408"/>
    </row>
    <row r="3409" spans="1:10" ht="18" x14ac:dyDescent="0.25">
      <c r="A3409" s="47" t="s">
        <v>2022</v>
      </c>
      <c r="B3409"/>
    </row>
    <row r="3410" spans="1:10" x14ac:dyDescent="0.25">
      <c r="A3410" s="22"/>
      <c r="B3410"/>
    </row>
    <row r="3411" spans="1:10" ht="54" customHeight="1" x14ac:dyDescent="0.25">
      <c r="A3411" s="306" t="s">
        <v>4336</v>
      </c>
      <c r="B3411" s="306"/>
      <c r="C3411" s="306"/>
      <c r="D3411" s="306"/>
      <c r="E3411" s="306"/>
      <c r="F3411" s="306"/>
      <c r="G3411" s="306"/>
      <c r="H3411" s="306"/>
      <c r="I3411" s="306"/>
      <c r="J3411" s="306"/>
    </row>
    <row r="3412" spans="1:10" ht="15.75" customHeight="1" x14ac:dyDescent="0.25">
      <c r="A3412" s="115"/>
      <c r="B3412" s="113"/>
      <c r="C3412" s="36"/>
      <c r="D3412" s="36"/>
      <c r="E3412" s="113"/>
      <c r="F3412" s="114"/>
      <c r="G3412" s="114"/>
      <c r="H3412" s="113"/>
      <c r="I3412" s="113"/>
      <c r="J3412" s="113"/>
    </row>
    <row r="3413" spans="1:10" ht="54" customHeight="1" x14ac:dyDescent="0.25">
      <c r="A3413" s="306" t="s">
        <v>4337</v>
      </c>
      <c r="B3413" s="306"/>
      <c r="C3413" s="306"/>
      <c r="D3413" s="306"/>
      <c r="E3413" s="306"/>
      <c r="F3413" s="306"/>
      <c r="G3413" s="306"/>
      <c r="H3413" s="306"/>
      <c r="I3413" s="306"/>
      <c r="J3413" s="306"/>
    </row>
    <row r="3414" spans="1:10" ht="15.75" customHeight="1" x14ac:dyDescent="0.25">
      <c r="A3414" s="115"/>
      <c r="B3414" s="113"/>
      <c r="C3414" s="36"/>
      <c r="D3414" s="36"/>
      <c r="E3414" s="113"/>
      <c r="F3414" s="114"/>
      <c r="G3414" s="114"/>
      <c r="H3414" s="113"/>
      <c r="I3414" s="113"/>
      <c r="J3414" s="113"/>
    </row>
    <row r="3415" spans="1:10" ht="32.25" customHeight="1" x14ac:dyDescent="0.25">
      <c r="A3415" s="306" t="s">
        <v>2023</v>
      </c>
      <c r="B3415" s="306"/>
      <c r="C3415" s="306"/>
      <c r="D3415" s="306"/>
      <c r="E3415" s="306"/>
      <c r="F3415" s="306"/>
      <c r="G3415" s="306"/>
      <c r="H3415" s="306"/>
      <c r="I3415" s="306"/>
      <c r="J3415" s="306"/>
    </row>
    <row r="3416" spans="1:10" ht="16.5" customHeight="1" x14ac:dyDescent="0.25">
      <c r="A3416" s="115"/>
      <c r="B3416" s="113"/>
      <c r="C3416" s="36"/>
      <c r="D3416" s="36"/>
      <c r="E3416" s="113"/>
      <c r="F3416" s="114"/>
      <c r="G3416" s="114"/>
      <c r="H3416" s="113"/>
      <c r="I3416" s="113"/>
      <c r="J3416" s="113"/>
    </row>
    <row r="3417" spans="1:10" ht="22.5" customHeight="1" x14ac:dyDescent="0.25">
      <c r="A3417" s="306" t="s">
        <v>1359</v>
      </c>
      <c r="B3417" s="306"/>
      <c r="C3417" s="306"/>
      <c r="D3417" s="306"/>
      <c r="E3417" s="306"/>
      <c r="F3417" s="306"/>
      <c r="G3417" s="306"/>
      <c r="H3417" s="306"/>
      <c r="I3417" s="306"/>
      <c r="J3417" s="306"/>
    </row>
    <row r="3418" spans="1:10" ht="27.75" customHeight="1" x14ac:dyDescent="0.25">
      <c r="A3418" s="261"/>
      <c r="B3418" s="106"/>
      <c r="C3418" s="36"/>
      <c r="D3418" s="36"/>
      <c r="E3418" s="106"/>
      <c r="F3418" s="106"/>
      <c r="G3418" s="106"/>
      <c r="H3418" s="106"/>
      <c r="I3418" s="106"/>
      <c r="J3418" s="106"/>
    </row>
    <row r="3419" spans="1:10" ht="18" x14ac:dyDescent="0.25">
      <c r="A3419" s="47" t="s">
        <v>2024</v>
      </c>
      <c r="B3419"/>
    </row>
    <row r="3420" spans="1:10" ht="18.75" thickBot="1" x14ac:dyDescent="0.3">
      <c r="A3420" s="45"/>
      <c r="B3420"/>
    </row>
    <row r="3421" spans="1:10" ht="18.75" thickBot="1" x14ac:dyDescent="0.3">
      <c r="A3421" s="451"/>
      <c r="B3421" s="451"/>
      <c r="C3421" s="234"/>
      <c r="D3421" s="30"/>
      <c r="E3421" s="285" t="s">
        <v>0</v>
      </c>
      <c r="F3421" s="286"/>
      <c r="G3421" s="286"/>
      <c r="H3421" s="286"/>
      <c r="I3421" s="286"/>
      <c r="J3421" s="287"/>
    </row>
    <row r="3422" spans="1:10" ht="36" x14ac:dyDescent="0.25">
      <c r="A3422" s="294" t="s">
        <v>1</v>
      </c>
      <c r="B3422" s="300" t="s">
        <v>981</v>
      </c>
      <c r="C3422" s="300" t="s">
        <v>3</v>
      </c>
      <c r="D3422" s="300" t="s">
        <v>4480</v>
      </c>
      <c r="E3422" s="2" t="s">
        <v>4</v>
      </c>
      <c r="F3422" s="2" t="s">
        <v>4</v>
      </c>
      <c r="G3422" s="300" t="s">
        <v>4483</v>
      </c>
      <c r="H3422" s="300" t="s">
        <v>4484</v>
      </c>
      <c r="I3422" s="3" t="s">
        <v>5</v>
      </c>
      <c r="J3422" s="3" t="s">
        <v>7</v>
      </c>
    </row>
    <row r="3423" spans="1:10" ht="60.75" thickBot="1" x14ac:dyDescent="0.3">
      <c r="A3423" s="295"/>
      <c r="B3423" s="301"/>
      <c r="C3423" s="301"/>
      <c r="D3423" s="301"/>
      <c r="E3423" s="30" t="s">
        <v>4482</v>
      </c>
      <c r="F3423" s="30" t="s">
        <v>4481</v>
      </c>
      <c r="G3423" s="301"/>
      <c r="H3423" s="301"/>
      <c r="I3423" s="4" t="s">
        <v>6</v>
      </c>
      <c r="J3423" s="4" t="s">
        <v>6</v>
      </c>
    </row>
    <row r="3424" spans="1:10" ht="30.75" thickBot="1" x14ac:dyDescent="0.3">
      <c r="A3424" s="235" t="s">
        <v>2025</v>
      </c>
      <c r="B3424" s="46" t="s">
        <v>2026</v>
      </c>
      <c r="C3424" s="240" t="s">
        <v>2781</v>
      </c>
      <c r="D3424" s="79">
        <v>60</v>
      </c>
      <c r="E3424" s="164"/>
      <c r="F3424" s="164"/>
      <c r="G3424" s="164">
        <f>D3424*E3424</f>
        <v>0</v>
      </c>
      <c r="H3424" s="164">
        <f>D3424*F3424</f>
        <v>0</v>
      </c>
      <c r="I3424" s="1"/>
      <c r="J3424" s="1"/>
    </row>
    <row r="3425" spans="1:10" ht="15.75" thickBot="1" x14ac:dyDescent="0.3">
      <c r="A3425" s="235" t="s">
        <v>2027</v>
      </c>
      <c r="B3425" s="46" t="s">
        <v>2028</v>
      </c>
      <c r="C3425" s="79" t="s">
        <v>14</v>
      </c>
      <c r="D3425" s="79">
        <v>2</v>
      </c>
      <c r="E3425" s="164"/>
      <c r="F3425" s="164"/>
      <c r="G3425" s="164">
        <f t="shared" ref="G3425:G3431" si="71">D3425*E3425</f>
        <v>0</v>
      </c>
      <c r="H3425" s="164">
        <f t="shared" ref="H3425:H3431" si="72">D3425*F3425</f>
        <v>0</v>
      </c>
      <c r="I3425" s="1"/>
      <c r="J3425" s="1"/>
    </row>
    <row r="3426" spans="1:10" ht="30.75" thickBot="1" x14ac:dyDescent="0.3">
      <c r="A3426" s="235" t="s">
        <v>2029</v>
      </c>
      <c r="B3426" s="46" t="s">
        <v>2030</v>
      </c>
      <c r="C3426" s="240" t="s">
        <v>2781</v>
      </c>
      <c r="D3426" s="79">
        <v>20</v>
      </c>
      <c r="E3426" s="164"/>
      <c r="F3426" s="164"/>
      <c r="G3426" s="164">
        <f t="shared" si="71"/>
        <v>0</v>
      </c>
      <c r="H3426" s="164">
        <f t="shared" si="72"/>
        <v>0</v>
      </c>
      <c r="I3426" s="24"/>
      <c r="J3426" s="24"/>
    </row>
    <row r="3427" spans="1:10" ht="30" x14ac:dyDescent="0.25">
      <c r="A3427" s="294" t="s">
        <v>2031</v>
      </c>
      <c r="B3427" s="28" t="s">
        <v>2032</v>
      </c>
      <c r="C3427" s="432" t="s">
        <v>2781</v>
      </c>
      <c r="D3427" s="375">
        <v>100</v>
      </c>
      <c r="E3427" s="312"/>
      <c r="F3427" s="312"/>
      <c r="G3427" s="312">
        <f t="shared" si="71"/>
        <v>0</v>
      </c>
      <c r="H3427" s="312">
        <f t="shared" si="72"/>
        <v>0</v>
      </c>
      <c r="I3427" s="294"/>
      <c r="J3427" s="294"/>
    </row>
    <row r="3428" spans="1:10" ht="15.75" thickBot="1" x14ac:dyDescent="0.3">
      <c r="A3428" s="295"/>
      <c r="B3428" s="46" t="s">
        <v>2033</v>
      </c>
      <c r="C3428" s="433"/>
      <c r="D3428" s="376"/>
      <c r="E3428" s="314"/>
      <c r="F3428" s="314"/>
      <c r="G3428" s="314">
        <f t="shared" si="71"/>
        <v>0</v>
      </c>
      <c r="H3428" s="314">
        <f t="shared" si="72"/>
        <v>0</v>
      </c>
      <c r="I3428" s="295"/>
      <c r="J3428" s="295"/>
    </row>
    <row r="3429" spans="1:10" ht="18" thickBot="1" x14ac:dyDescent="0.3">
      <c r="A3429" s="235" t="s">
        <v>2034</v>
      </c>
      <c r="B3429" s="46" t="s">
        <v>2035</v>
      </c>
      <c r="C3429" s="240" t="s">
        <v>2781</v>
      </c>
      <c r="D3429" s="79">
        <v>50</v>
      </c>
      <c r="E3429" s="164"/>
      <c r="F3429" s="164"/>
      <c r="G3429" s="164">
        <f t="shared" si="71"/>
        <v>0</v>
      </c>
      <c r="H3429" s="164">
        <f t="shared" si="72"/>
        <v>0</v>
      </c>
      <c r="I3429" s="24"/>
      <c r="J3429" s="24"/>
    </row>
    <row r="3430" spans="1:10" ht="18" thickBot="1" x14ac:dyDescent="0.3">
      <c r="A3430" s="235" t="s">
        <v>2036</v>
      </c>
      <c r="B3430" s="46" t="s">
        <v>2037</v>
      </c>
      <c r="C3430" s="240" t="s">
        <v>2781</v>
      </c>
      <c r="D3430" s="79">
        <v>50</v>
      </c>
      <c r="E3430" s="164"/>
      <c r="F3430" s="164"/>
      <c r="G3430" s="164">
        <f t="shared" si="71"/>
        <v>0</v>
      </c>
      <c r="H3430" s="164">
        <f t="shared" si="72"/>
        <v>0</v>
      </c>
      <c r="I3430" s="24"/>
      <c r="J3430" s="24"/>
    </row>
    <row r="3431" spans="1:10" ht="18" thickBot="1" x14ac:dyDescent="0.3">
      <c r="A3431" s="235" t="s">
        <v>2038</v>
      </c>
      <c r="B3431" s="46" t="s">
        <v>2039</v>
      </c>
      <c r="C3431" s="240" t="s">
        <v>2781</v>
      </c>
      <c r="D3431" s="79">
        <v>100</v>
      </c>
      <c r="E3431" s="164"/>
      <c r="F3431" s="164"/>
      <c r="G3431" s="164">
        <f t="shared" si="71"/>
        <v>0</v>
      </c>
      <c r="H3431" s="164">
        <f t="shared" si="72"/>
        <v>0</v>
      </c>
      <c r="I3431" s="54"/>
      <c r="J3431" s="54"/>
    </row>
    <row r="3432" spans="1:10" ht="16.5" thickBot="1" x14ac:dyDescent="0.3">
      <c r="A3432" s="309" t="s">
        <v>2040</v>
      </c>
      <c r="B3432" s="310"/>
      <c r="C3432" s="310"/>
      <c r="D3432" s="310"/>
      <c r="E3432" s="311"/>
      <c r="F3432" s="288">
        <f>SUM(G3424:G3431)</f>
        <v>0</v>
      </c>
      <c r="G3432" s="289"/>
      <c r="H3432" s="290"/>
      <c r="I3432" s="6"/>
      <c r="J3432" s="6"/>
    </row>
    <row r="3433" spans="1:10" ht="16.5" thickBot="1" x14ac:dyDescent="0.3">
      <c r="A3433" s="309" t="s">
        <v>2041</v>
      </c>
      <c r="B3433" s="310"/>
      <c r="C3433" s="310"/>
      <c r="D3433" s="310"/>
      <c r="E3433" s="311"/>
      <c r="F3433" s="288">
        <f>F3434-F3432</f>
        <v>0</v>
      </c>
      <c r="G3433" s="289"/>
      <c r="H3433" s="290"/>
      <c r="I3433" s="6"/>
      <c r="J3433" s="6"/>
    </row>
    <row r="3434" spans="1:10" ht="16.5" thickBot="1" x14ac:dyDescent="0.3">
      <c r="A3434" s="309" t="s">
        <v>2042</v>
      </c>
      <c r="B3434" s="310"/>
      <c r="C3434" s="310"/>
      <c r="D3434" s="310"/>
      <c r="E3434" s="311"/>
      <c r="F3434" s="288">
        <f>SUM(H3424:H3431)</f>
        <v>0</v>
      </c>
      <c r="G3434" s="289"/>
      <c r="H3434" s="290"/>
      <c r="I3434" s="6"/>
      <c r="J3434" s="6"/>
    </row>
    <row r="3435" spans="1:10" x14ac:dyDescent="0.25">
      <c r="B3435"/>
    </row>
    <row r="3436" spans="1:10" ht="18" x14ac:dyDescent="0.25">
      <c r="A3436" s="47" t="s">
        <v>2043</v>
      </c>
      <c r="B3436"/>
    </row>
    <row r="3437" spans="1:10" ht="15.75" thickBot="1" x14ac:dyDescent="0.3">
      <c r="A3437" s="23"/>
      <c r="B3437"/>
    </row>
    <row r="3438" spans="1:10" ht="15.75" thickBot="1" x14ac:dyDescent="0.3">
      <c r="A3438" s="353"/>
      <c r="B3438" s="353"/>
      <c r="C3438" s="234"/>
      <c r="D3438" s="30"/>
      <c r="E3438" s="285" t="s">
        <v>0</v>
      </c>
      <c r="F3438" s="286"/>
      <c r="G3438" s="286"/>
      <c r="H3438" s="286"/>
      <c r="I3438" s="286"/>
      <c r="J3438" s="287"/>
    </row>
    <row r="3439" spans="1:10" ht="36" x14ac:dyDescent="0.25">
      <c r="A3439" s="294" t="s">
        <v>1</v>
      </c>
      <c r="B3439" s="300" t="s">
        <v>981</v>
      </c>
      <c r="C3439" s="300" t="s">
        <v>3</v>
      </c>
      <c r="D3439" s="300" t="s">
        <v>4480</v>
      </c>
      <c r="E3439" s="2" t="s">
        <v>4</v>
      </c>
      <c r="F3439" s="2" t="s">
        <v>4</v>
      </c>
      <c r="G3439" s="300" t="s">
        <v>4483</v>
      </c>
      <c r="H3439" s="300" t="s">
        <v>4484</v>
      </c>
      <c r="I3439" s="3" t="s">
        <v>5</v>
      </c>
      <c r="J3439" s="3" t="s">
        <v>7</v>
      </c>
    </row>
    <row r="3440" spans="1:10" ht="60.75" thickBot="1" x14ac:dyDescent="0.3">
      <c r="A3440" s="295"/>
      <c r="B3440" s="301"/>
      <c r="C3440" s="301"/>
      <c r="D3440" s="301"/>
      <c r="E3440" s="30" t="s">
        <v>4482</v>
      </c>
      <c r="F3440" s="30" t="s">
        <v>4481</v>
      </c>
      <c r="G3440" s="301"/>
      <c r="H3440" s="301"/>
      <c r="I3440" s="4" t="s">
        <v>6</v>
      </c>
      <c r="J3440" s="4" t="s">
        <v>6</v>
      </c>
    </row>
    <row r="3441" spans="1:10" ht="30" x14ac:dyDescent="0.25">
      <c r="A3441" s="294" t="s">
        <v>2044</v>
      </c>
      <c r="B3441" s="5" t="s">
        <v>2045</v>
      </c>
      <c r="C3441" s="298" t="s">
        <v>14</v>
      </c>
      <c r="D3441" s="298">
        <v>2</v>
      </c>
      <c r="E3441" s="312"/>
      <c r="F3441" s="312"/>
      <c r="G3441" s="312">
        <f>D3441*E3441</f>
        <v>0</v>
      </c>
      <c r="H3441" s="312">
        <f>D3441*F3441</f>
        <v>0</v>
      </c>
      <c r="I3441" s="300"/>
      <c r="J3441" s="300"/>
    </row>
    <row r="3442" spans="1:10" ht="15.75" thickBot="1" x14ac:dyDescent="0.3">
      <c r="A3442" s="295"/>
      <c r="B3442" s="9" t="s">
        <v>2046</v>
      </c>
      <c r="C3442" s="299"/>
      <c r="D3442" s="299"/>
      <c r="E3442" s="314"/>
      <c r="F3442" s="314"/>
      <c r="G3442" s="314"/>
      <c r="H3442" s="314"/>
      <c r="I3442" s="301"/>
      <c r="J3442" s="301"/>
    </row>
    <row r="3443" spans="1:10" ht="15.75" thickBot="1" x14ac:dyDescent="0.3">
      <c r="A3443" s="235" t="s">
        <v>2047</v>
      </c>
      <c r="B3443" s="9" t="s">
        <v>2048</v>
      </c>
      <c r="C3443" s="230" t="s">
        <v>14</v>
      </c>
      <c r="D3443" s="230">
        <v>4</v>
      </c>
      <c r="E3443" s="164"/>
      <c r="F3443" s="164"/>
      <c r="G3443" s="164">
        <f>D3443*E3443</f>
        <v>0</v>
      </c>
      <c r="H3443" s="164">
        <f>D3443*F3443</f>
        <v>0</v>
      </c>
      <c r="I3443" s="24"/>
      <c r="J3443" s="24"/>
    </row>
    <row r="3444" spans="1:10" x14ac:dyDescent="0.25">
      <c r="A3444" s="294" t="s">
        <v>2049</v>
      </c>
      <c r="B3444" s="5" t="s">
        <v>2050</v>
      </c>
      <c r="C3444" s="298" t="s">
        <v>14</v>
      </c>
      <c r="D3444" s="298">
        <v>1</v>
      </c>
      <c r="E3444" s="312"/>
      <c r="F3444" s="312"/>
      <c r="G3444" s="312">
        <f>D3444*E3444</f>
        <v>0</v>
      </c>
      <c r="H3444" s="312">
        <f>D3444*F3444</f>
        <v>0</v>
      </c>
      <c r="I3444" s="294"/>
      <c r="J3444" s="294"/>
    </row>
    <row r="3445" spans="1:10" x14ac:dyDescent="0.25">
      <c r="A3445" s="329"/>
      <c r="B3445" s="7" t="s">
        <v>2051</v>
      </c>
      <c r="C3445" s="330"/>
      <c r="D3445" s="330"/>
      <c r="E3445" s="313"/>
      <c r="F3445" s="313"/>
      <c r="G3445" s="313"/>
      <c r="H3445" s="313"/>
      <c r="I3445" s="329"/>
      <c r="J3445" s="329"/>
    </row>
    <row r="3446" spans="1:10" x14ac:dyDescent="0.25">
      <c r="A3446" s="329"/>
      <c r="B3446" s="38" t="s">
        <v>2052</v>
      </c>
      <c r="C3446" s="330"/>
      <c r="D3446" s="330"/>
      <c r="E3446" s="313"/>
      <c r="F3446" s="313"/>
      <c r="G3446" s="313"/>
      <c r="H3446" s="313"/>
      <c r="I3446" s="329"/>
      <c r="J3446" s="329"/>
    </row>
    <row r="3447" spans="1:10" x14ac:dyDescent="0.25">
      <c r="A3447" s="329"/>
      <c r="B3447" s="38" t="s">
        <v>2053</v>
      </c>
      <c r="C3447" s="330"/>
      <c r="D3447" s="330"/>
      <c r="E3447" s="313"/>
      <c r="F3447" s="313"/>
      <c r="G3447" s="313"/>
      <c r="H3447" s="313"/>
      <c r="I3447" s="329"/>
      <c r="J3447" s="329"/>
    </row>
    <row r="3448" spans="1:10" x14ac:dyDescent="0.25">
      <c r="A3448" s="329"/>
      <c r="B3448" s="55" t="s">
        <v>2054</v>
      </c>
      <c r="C3448" s="330"/>
      <c r="D3448" s="330"/>
      <c r="E3448" s="313"/>
      <c r="F3448" s="313"/>
      <c r="G3448" s="313"/>
      <c r="H3448" s="313"/>
      <c r="I3448" s="329"/>
      <c r="J3448" s="329"/>
    </row>
    <row r="3449" spans="1:10" x14ac:dyDescent="0.25">
      <c r="A3449" s="329"/>
      <c r="B3449" s="55" t="s">
        <v>2055</v>
      </c>
      <c r="C3449" s="330"/>
      <c r="D3449" s="330"/>
      <c r="E3449" s="313"/>
      <c r="F3449" s="313"/>
      <c r="G3449" s="313"/>
      <c r="H3449" s="313"/>
      <c r="I3449" s="329"/>
      <c r="J3449" s="329"/>
    </row>
    <row r="3450" spans="1:10" x14ac:dyDescent="0.25">
      <c r="A3450" s="329"/>
      <c r="B3450" s="55" t="s">
        <v>2056</v>
      </c>
      <c r="C3450" s="330"/>
      <c r="D3450" s="330"/>
      <c r="E3450" s="313"/>
      <c r="F3450" s="313"/>
      <c r="G3450" s="313"/>
      <c r="H3450" s="313"/>
      <c r="I3450" s="329"/>
      <c r="J3450" s="329"/>
    </row>
    <row r="3451" spans="1:10" x14ac:dyDescent="0.25">
      <c r="A3451" s="329"/>
      <c r="B3451" s="38" t="s">
        <v>2057</v>
      </c>
      <c r="C3451" s="330"/>
      <c r="D3451" s="330"/>
      <c r="E3451" s="313"/>
      <c r="F3451" s="313"/>
      <c r="G3451" s="313"/>
      <c r="H3451" s="313"/>
      <c r="I3451" s="329"/>
      <c r="J3451" s="329"/>
    </row>
    <row r="3452" spans="1:10" x14ac:dyDescent="0.25">
      <c r="A3452" s="329"/>
      <c r="B3452" s="55" t="s">
        <v>2058</v>
      </c>
      <c r="C3452" s="330"/>
      <c r="D3452" s="330"/>
      <c r="E3452" s="313"/>
      <c r="F3452" s="313"/>
      <c r="G3452" s="313"/>
      <c r="H3452" s="313"/>
      <c r="I3452" s="329"/>
      <c r="J3452" s="329"/>
    </row>
    <row r="3453" spans="1:10" x14ac:dyDescent="0.25">
      <c r="A3453" s="329"/>
      <c r="B3453" s="56"/>
      <c r="C3453" s="330"/>
      <c r="D3453" s="330"/>
      <c r="E3453" s="313"/>
      <c r="F3453" s="313"/>
      <c r="G3453" s="313"/>
      <c r="H3453" s="313"/>
      <c r="I3453" s="329"/>
      <c r="J3453" s="329"/>
    </row>
    <row r="3454" spans="1:10" x14ac:dyDescent="0.25">
      <c r="A3454" s="329"/>
      <c r="B3454" s="55" t="s">
        <v>2059</v>
      </c>
      <c r="C3454" s="330"/>
      <c r="D3454" s="330"/>
      <c r="E3454" s="313"/>
      <c r="F3454" s="313"/>
      <c r="G3454" s="313"/>
      <c r="H3454" s="313"/>
      <c r="I3454" s="329"/>
      <c r="J3454" s="329"/>
    </row>
    <row r="3455" spans="1:10" x14ac:dyDescent="0.25">
      <c r="A3455" s="329"/>
      <c r="B3455" s="56"/>
      <c r="C3455" s="330"/>
      <c r="D3455" s="330"/>
      <c r="E3455" s="313"/>
      <c r="F3455" s="313"/>
      <c r="G3455" s="313"/>
      <c r="H3455" s="313"/>
      <c r="I3455" s="329"/>
      <c r="J3455" s="329"/>
    </row>
    <row r="3456" spans="1:10" x14ac:dyDescent="0.25">
      <c r="A3456" s="329"/>
      <c r="B3456" s="55" t="s">
        <v>2060</v>
      </c>
      <c r="C3456" s="330"/>
      <c r="D3456" s="330"/>
      <c r="E3456" s="313"/>
      <c r="F3456" s="313"/>
      <c r="G3456" s="313"/>
      <c r="H3456" s="313"/>
      <c r="I3456" s="329"/>
      <c r="J3456" s="329"/>
    </row>
    <row r="3457" spans="1:10" x14ac:dyDescent="0.25">
      <c r="A3457" s="329"/>
      <c r="B3457" s="56"/>
      <c r="C3457" s="330"/>
      <c r="D3457" s="330"/>
      <c r="E3457" s="313"/>
      <c r="F3457" s="313"/>
      <c r="G3457" s="313"/>
      <c r="H3457" s="313"/>
      <c r="I3457" s="329"/>
      <c r="J3457" s="329"/>
    </row>
    <row r="3458" spans="1:10" x14ac:dyDescent="0.25">
      <c r="A3458" s="329"/>
      <c r="B3458" s="7" t="s">
        <v>2061</v>
      </c>
      <c r="C3458" s="330"/>
      <c r="D3458" s="330"/>
      <c r="E3458" s="313"/>
      <c r="F3458" s="313"/>
      <c r="G3458" s="313"/>
      <c r="H3458" s="313"/>
      <c r="I3458" s="329"/>
      <c r="J3458" s="329"/>
    </row>
    <row r="3459" spans="1:10" x14ac:dyDescent="0.25">
      <c r="A3459" s="329"/>
      <c r="B3459" s="56"/>
      <c r="C3459" s="330"/>
      <c r="D3459" s="330"/>
      <c r="E3459" s="313"/>
      <c r="F3459" s="313"/>
      <c r="G3459" s="313"/>
      <c r="H3459" s="313"/>
      <c r="I3459" s="329"/>
      <c r="J3459" s="329"/>
    </row>
    <row r="3460" spans="1:10" x14ac:dyDescent="0.25">
      <c r="A3460" s="329"/>
      <c r="B3460" s="55" t="s">
        <v>2062</v>
      </c>
      <c r="C3460" s="330"/>
      <c r="D3460" s="330"/>
      <c r="E3460" s="313"/>
      <c r="F3460" s="313"/>
      <c r="G3460" s="313"/>
      <c r="H3460" s="313"/>
      <c r="I3460" s="329"/>
      <c r="J3460" s="329"/>
    </row>
    <row r="3461" spans="1:10" x14ac:dyDescent="0.25">
      <c r="A3461" s="329"/>
      <c r="B3461" s="56"/>
      <c r="C3461" s="330"/>
      <c r="D3461" s="330"/>
      <c r="E3461" s="313"/>
      <c r="F3461" s="313"/>
      <c r="G3461" s="313"/>
      <c r="H3461" s="313"/>
      <c r="I3461" s="329"/>
      <c r="J3461" s="329"/>
    </row>
    <row r="3462" spans="1:10" x14ac:dyDescent="0.25">
      <c r="A3462" s="329"/>
      <c r="B3462" s="38" t="s">
        <v>2063</v>
      </c>
      <c r="C3462" s="330"/>
      <c r="D3462" s="330"/>
      <c r="E3462" s="313"/>
      <c r="F3462" s="313"/>
      <c r="G3462" s="313"/>
      <c r="H3462" s="313"/>
      <c r="I3462" s="329"/>
      <c r="J3462" s="329"/>
    </row>
    <row r="3463" spans="1:10" x14ac:dyDescent="0.25">
      <c r="A3463" s="329"/>
      <c r="B3463" s="55" t="s">
        <v>2064</v>
      </c>
      <c r="C3463" s="330"/>
      <c r="D3463" s="330"/>
      <c r="E3463" s="313"/>
      <c r="F3463" s="313"/>
      <c r="G3463" s="313"/>
      <c r="H3463" s="313"/>
      <c r="I3463" s="329"/>
      <c r="J3463" s="329"/>
    </row>
    <row r="3464" spans="1:10" x14ac:dyDescent="0.25">
      <c r="A3464" s="329"/>
      <c r="B3464" s="55" t="s">
        <v>2065</v>
      </c>
      <c r="C3464" s="330"/>
      <c r="D3464" s="330"/>
      <c r="E3464" s="313"/>
      <c r="F3464" s="313"/>
      <c r="G3464" s="313"/>
      <c r="H3464" s="313"/>
      <c r="I3464" s="329"/>
      <c r="J3464" s="329"/>
    </row>
    <row r="3465" spans="1:10" x14ac:dyDescent="0.25">
      <c r="A3465" s="329"/>
      <c r="B3465" s="55" t="s">
        <v>2066</v>
      </c>
      <c r="C3465" s="330"/>
      <c r="D3465" s="330"/>
      <c r="E3465" s="313"/>
      <c r="F3465" s="313"/>
      <c r="G3465" s="313"/>
      <c r="H3465" s="313"/>
      <c r="I3465" s="329"/>
      <c r="J3465" s="329"/>
    </row>
    <row r="3466" spans="1:10" x14ac:dyDescent="0.25">
      <c r="A3466" s="329"/>
      <c r="B3466" s="55" t="s">
        <v>2067</v>
      </c>
      <c r="C3466" s="330"/>
      <c r="D3466" s="330"/>
      <c r="E3466" s="313"/>
      <c r="F3466" s="313"/>
      <c r="G3466" s="313"/>
      <c r="H3466" s="313"/>
      <c r="I3466" s="329"/>
      <c r="J3466" s="329"/>
    </row>
    <row r="3467" spans="1:10" x14ac:dyDescent="0.25">
      <c r="A3467" s="329"/>
      <c r="B3467" s="55" t="s">
        <v>2068</v>
      </c>
      <c r="C3467" s="330"/>
      <c r="D3467" s="330"/>
      <c r="E3467" s="313"/>
      <c r="F3467" s="313"/>
      <c r="G3467" s="313"/>
      <c r="H3467" s="313"/>
      <c r="I3467" s="329"/>
      <c r="J3467" s="329"/>
    </row>
    <row r="3468" spans="1:10" x14ac:dyDescent="0.25">
      <c r="A3468" s="329"/>
      <c r="B3468" s="55" t="s">
        <v>2069</v>
      </c>
      <c r="C3468" s="330"/>
      <c r="D3468" s="330"/>
      <c r="E3468" s="313"/>
      <c r="F3468" s="313"/>
      <c r="G3468" s="313"/>
      <c r="H3468" s="313"/>
      <c r="I3468" s="329"/>
      <c r="J3468" s="329"/>
    </row>
    <row r="3469" spans="1:10" x14ac:dyDescent="0.25">
      <c r="A3469" s="329"/>
      <c r="B3469" s="55" t="s">
        <v>2070</v>
      </c>
      <c r="C3469" s="330"/>
      <c r="D3469" s="330"/>
      <c r="E3469" s="313"/>
      <c r="F3469" s="313"/>
      <c r="G3469" s="313"/>
      <c r="H3469" s="313"/>
      <c r="I3469" s="329"/>
      <c r="J3469" s="329"/>
    </row>
    <row r="3470" spans="1:10" x14ac:dyDescent="0.25">
      <c r="A3470" s="329"/>
      <c r="B3470" s="55" t="s">
        <v>2071</v>
      </c>
      <c r="C3470" s="330"/>
      <c r="D3470" s="330"/>
      <c r="E3470" s="313"/>
      <c r="F3470" s="313"/>
      <c r="G3470" s="313"/>
      <c r="H3470" s="313"/>
      <c r="I3470" s="329"/>
      <c r="J3470" s="329"/>
    </row>
    <row r="3471" spans="1:10" ht="30" x14ac:dyDescent="0.25">
      <c r="A3471" s="329"/>
      <c r="B3471" s="55" t="s">
        <v>2072</v>
      </c>
      <c r="C3471" s="330"/>
      <c r="D3471" s="330"/>
      <c r="E3471" s="313"/>
      <c r="F3471" s="313"/>
      <c r="G3471" s="313"/>
      <c r="H3471" s="313"/>
      <c r="I3471" s="329"/>
      <c r="J3471" s="329"/>
    </row>
    <row r="3472" spans="1:10" x14ac:dyDescent="0.25">
      <c r="A3472" s="329"/>
      <c r="B3472" s="55" t="s">
        <v>2073</v>
      </c>
      <c r="C3472" s="330"/>
      <c r="D3472" s="330"/>
      <c r="E3472" s="313"/>
      <c r="F3472" s="313"/>
      <c r="G3472" s="313"/>
      <c r="H3472" s="313"/>
      <c r="I3472" s="329"/>
      <c r="J3472" s="329"/>
    </row>
    <row r="3473" spans="1:10" x14ac:dyDescent="0.25">
      <c r="A3473" s="329"/>
      <c r="B3473" s="55" t="s">
        <v>2074</v>
      </c>
      <c r="C3473" s="330"/>
      <c r="D3473" s="330"/>
      <c r="E3473" s="313"/>
      <c r="F3473" s="313"/>
      <c r="G3473" s="313"/>
      <c r="H3473" s="313"/>
      <c r="I3473" s="329"/>
      <c r="J3473" s="329"/>
    </row>
    <row r="3474" spans="1:10" x14ac:dyDescent="0.25">
      <c r="A3474" s="329"/>
      <c r="B3474" s="55" t="s">
        <v>2075</v>
      </c>
      <c r="C3474" s="330"/>
      <c r="D3474" s="330"/>
      <c r="E3474" s="313"/>
      <c r="F3474" s="313"/>
      <c r="G3474" s="313"/>
      <c r="H3474" s="313"/>
      <c r="I3474" s="329"/>
      <c r="J3474" s="329"/>
    </row>
    <row r="3475" spans="1:10" ht="30" x14ac:dyDescent="0.25">
      <c r="A3475" s="329"/>
      <c r="B3475" s="55" t="s">
        <v>2076</v>
      </c>
      <c r="C3475" s="330"/>
      <c r="D3475" s="330"/>
      <c r="E3475" s="313"/>
      <c r="F3475" s="313"/>
      <c r="G3475" s="313"/>
      <c r="H3475" s="313"/>
      <c r="I3475" s="329"/>
      <c r="J3475" s="329"/>
    </row>
    <row r="3476" spans="1:10" x14ac:dyDescent="0.25">
      <c r="A3476" s="329"/>
      <c r="B3476" s="56"/>
      <c r="C3476" s="330"/>
      <c r="D3476" s="330"/>
      <c r="E3476" s="313"/>
      <c r="F3476" s="313"/>
      <c r="G3476" s="313"/>
      <c r="H3476" s="313"/>
      <c r="I3476" s="329"/>
      <c r="J3476" s="329"/>
    </row>
    <row r="3477" spans="1:10" x14ac:dyDescent="0.25">
      <c r="A3477" s="329"/>
      <c r="B3477" s="68" t="s">
        <v>2077</v>
      </c>
      <c r="C3477" s="330"/>
      <c r="D3477" s="330"/>
      <c r="E3477" s="313"/>
      <c r="F3477" s="313"/>
      <c r="G3477" s="313"/>
      <c r="H3477" s="313"/>
      <c r="I3477" s="329"/>
      <c r="J3477" s="329"/>
    </row>
    <row r="3478" spans="1:10" x14ac:dyDescent="0.25">
      <c r="A3478" s="329"/>
      <c r="B3478" s="56"/>
      <c r="C3478" s="330"/>
      <c r="D3478" s="330"/>
      <c r="E3478" s="313"/>
      <c r="F3478" s="313"/>
      <c r="G3478" s="313"/>
      <c r="H3478" s="313"/>
      <c r="I3478" s="329"/>
      <c r="J3478" s="329"/>
    </row>
    <row r="3479" spans="1:10" ht="15.75" thickBot="1" x14ac:dyDescent="0.3">
      <c r="A3479" s="295"/>
      <c r="B3479" s="69" t="s">
        <v>2078</v>
      </c>
      <c r="C3479" s="299"/>
      <c r="D3479" s="299"/>
      <c r="E3479" s="314"/>
      <c r="F3479" s="314"/>
      <c r="G3479" s="314"/>
      <c r="H3479" s="314"/>
      <c r="I3479" s="295"/>
      <c r="J3479" s="295"/>
    </row>
    <row r="3480" spans="1:10" x14ac:dyDescent="0.25">
      <c r="A3480" s="294" t="s">
        <v>2079</v>
      </c>
      <c r="B3480" s="5" t="s">
        <v>2080</v>
      </c>
      <c r="C3480" s="298" t="s">
        <v>14</v>
      </c>
      <c r="D3480" s="298">
        <v>2</v>
      </c>
      <c r="E3480" s="312"/>
      <c r="F3480" s="312"/>
      <c r="G3480" s="312">
        <f>D3480*E3480</f>
        <v>0</v>
      </c>
      <c r="H3480" s="312">
        <f>D3480*F3480</f>
        <v>0</v>
      </c>
      <c r="I3480" s="294"/>
      <c r="J3480" s="294"/>
    </row>
    <row r="3481" spans="1:10" ht="15.75" thickBot="1" x14ac:dyDescent="0.3">
      <c r="A3481" s="295"/>
      <c r="B3481" s="9" t="s">
        <v>2081</v>
      </c>
      <c r="C3481" s="299"/>
      <c r="D3481" s="299"/>
      <c r="E3481" s="314"/>
      <c r="F3481" s="314"/>
      <c r="G3481" s="314"/>
      <c r="H3481" s="314"/>
      <c r="I3481" s="295"/>
      <c r="J3481" s="295"/>
    </row>
    <row r="3482" spans="1:10" ht="30.75" thickBot="1" x14ac:dyDescent="0.3">
      <c r="A3482" s="235" t="s">
        <v>2082</v>
      </c>
      <c r="B3482" s="9" t="s">
        <v>2083</v>
      </c>
      <c r="C3482" s="230" t="s">
        <v>9</v>
      </c>
      <c r="D3482" s="230">
        <v>1</v>
      </c>
      <c r="E3482" s="164"/>
      <c r="F3482" s="164"/>
      <c r="G3482" s="164">
        <f>D3482*E3482</f>
        <v>0</v>
      </c>
      <c r="H3482" s="164">
        <f>D3482*F3482</f>
        <v>0</v>
      </c>
      <c r="I3482" s="54"/>
      <c r="J3482" s="54"/>
    </row>
    <row r="3483" spans="1:10" ht="30.75" thickBot="1" x14ac:dyDescent="0.3">
      <c r="A3483" s="235" t="s">
        <v>2084</v>
      </c>
      <c r="B3483" s="9" t="s">
        <v>2085</v>
      </c>
      <c r="C3483" s="230" t="s">
        <v>9</v>
      </c>
      <c r="D3483" s="230">
        <v>1</v>
      </c>
      <c r="E3483" s="164"/>
      <c r="F3483" s="164"/>
      <c r="G3483" s="164">
        <f>D3483*E3483</f>
        <v>0</v>
      </c>
      <c r="H3483" s="164">
        <f>D3483*F3483</f>
        <v>0</v>
      </c>
      <c r="I3483" s="54"/>
      <c r="J3483" s="54"/>
    </row>
    <row r="3484" spans="1:10" ht="16.5" thickBot="1" x14ac:dyDescent="0.3">
      <c r="A3484" s="309" t="s">
        <v>2086</v>
      </c>
      <c r="B3484" s="310"/>
      <c r="C3484" s="310"/>
      <c r="D3484" s="310"/>
      <c r="E3484" s="311"/>
      <c r="F3484" s="288">
        <f>SUM(G3441:G3483)</f>
        <v>0</v>
      </c>
      <c r="G3484" s="289"/>
      <c r="H3484" s="290"/>
      <c r="I3484" s="6"/>
      <c r="J3484" s="6"/>
    </row>
    <row r="3485" spans="1:10" ht="16.5" thickBot="1" x14ac:dyDescent="0.3">
      <c r="A3485" s="309" t="s">
        <v>2087</v>
      </c>
      <c r="B3485" s="310"/>
      <c r="C3485" s="310"/>
      <c r="D3485" s="310"/>
      <c r="E3485" s="311"/>
      <c r="F3485" s="288">
        <f>F3486-F3484</f>
        <v>0</v>
      </c>
      <c r="G3485" s="289"/>
      <c r="H3485" s="290"/>
      <c r="I3485" s="6"/>
      <c r="J3485" s="6"/>
    </row>
    <row r="3486" spans="1:10" ht="16.5" thickBot="1" x14ac:dyDescent="0.3">
      <c r="A3486" s="309" t="s">
        <v>2088</v>
      </c>
      <c r="B3486" s="310"/>
      <c r="C3486" s="310"/>
      <c r="D3486" s="310"/>
      <c r="E3486" s="311"/>
      <c r="F3486" s="288">
        <f>SUM(H3441:H3483)</f>
        <v>0</v>
      </c>
      <c r="G3486" s="289"/>
      <c r="H3486" s="290"/>
      <c r="I3486" s="6"/>
      <c r="J3486" s="6"/>
    </row>
    <row r="3487" spans="1:10" x14ac:dyDescent="0.25">
      <c r="A3487" s="21"/>
      <c r="B3487"/>
    </row>
    <row r="3488" spans="1:10" x14ac:dyDescent="0.25">
      <c r="B3488"/>
    </row>
    <row r="3489" spans="1:10" ht="18" x14ac:dyDescent="0.25">
      <c r="A3489" s="47" t="s">
        <v>2089</v>
      </c>
      <c r="B3489"/>
    </row>
    <row r="3490" spans="1:10" ht="15.75" thickBot="1" x14ac:dyDescent="0.3">
      <c r="A3490" s="21"/>
      <c r="B3490"/>
    </row>
    <row r="3491" spans="1:10" ht="15.75" thickBot="1" x14ac:dyDescent="0.3">
      <c r="A3491" s="353"/>
      <c r="B3491" s="353"/>
      <c r="C3491" s="234"/>
      <c r="D3491" s="30"/>
      <c r="E3491" s="285" t="s">
        <v>0</v>
      </c>
      <c r="F3491" s="286"/>
      <c r="G3491" s="286"/>
      <c r="H3491" s="286"/>
      <c r="I3491" s="286"/>
      <c r="J3491" s="287"/>
    </row>
    <row r="3492" spans="1:10" ht="36" x14ac:dyDescent="0.25">
      <c r="A3492" s="294" t="s">
        <v>1</v>
      </c>
      <c r="B3492" s="300" t="s">
        <v>981</v>
      </c>
      <c r="C3492" s="300" t="s">
        <v>3</v>
      </c>
      <c r="D3492" s="300" t="s">
        <v>4480</v>
      </c>
      <c r="E3492" s="2" t="s">
        <v>4</v>
      </c>
      <c r="F3492" s="2" t="s">
        <v>4</v>
      </c>
      <c r="G3492" s="300" t="s">
        <v>4483</v>
      </c>
      <c r="H3492" s="300" t="s">
        <v>4484</v>
      </c>
      <c r="I3492" s="3" t="s">
        <v>5</v>
      </c>
      <c r="J3492" s="3" t="s">
        <v>7</v>
      </c>
    </row>
    <row r="3493" spans="1:10" ht="60.75" thickBot="1" x14ac:dyDescent="0.3">
      <c r="A3493" s="295"/>
      <c r="B3493" s="301"/>
      <c r="C3493" s="301"/>
      <c r="D3493" s="301"/>
      <c r="E3493" s="30" t="s">
        <v>4482</v>
      </c>
      <c r="F3493" s="30" t="s">
        <v>4481</v>
      </c>
      <c r="G3493" s="301"/>
      <c r="H3493" s="301"/>
      <c r="I3493" s="4" t="s">
        <v>6</v>
      </c>
      <c r="J3493" s="4" t="s">
        <v>6</v>
      </c>
    </row>
    <row r="3494" spans="1:10" ht="150.75" thickBot="1" x14ac:dyDescent="0.3">
      <c r="A3494" s="235" t="s">
        <v>2090</v>
      </c>
      <c r="B3494" s="9" t="s">
        <v>2091</v>
      </c>
      <c r="C3494" s="230" t="s">
        <v>14</v>
      </c>
      <c r="D3494" s="230">
        <v>1</v>
      </c>
      <c r="E3494" s="164"/>
      <c r="F3494" s="164"/>
      <c r="G3494" s="164">
        <f>D3494*E3494</f>
        <v>0</v>
      </c>
      <c r="H3494" s="164">
        <f>D3494*F3494</f>
        <v>0</v>
      </c>
      <c r="I3494" s="1"/>
      <c r="J3494" s="1"/>
    </row>
    <row r="3495" spans="1:10" x14ac:dyDescent="0.25">
      <c r="A3495" s="294" t="s">
        <v>2092</v>
      </c>
      <c r="B3495" s="5" t="s">
        <v>2093</v>
      </c>
      <c r="C3495" s="298" t="s">
        <v>14</v>
      </c>
      <c r="D3495" s="298">
        <v>1</v>
      </c>
      <c r="E3495" s="312"/>
      <c r="F3495" s="312"/>
      <c r="G3495" s="312">
        <f t="shared" ref="G3495:G3550" si="73">D3495*E3495</f>
        <v>0</v>
      </c>
      <c r="H3495" s="312">
        <f t="shared" ref="H3495:H3550" si="74">D3495*F3495</f>
        <v>0</v>
      </c>
      <c r="I3495" s="294"/>
      <c r="J3495" s="294"/>
    </row>
    <row r="3496" spans="1:10" ht="15.75" x14ac:dyDescent="0.25">
      <c r="A3496" s="329"/>
      <c r="B3496" s="70" t="s">
        <v>2094</v>
      </c>
      <c r="C3496" s="330"/>
      <c r="D3496" s="330"/>
      <c r="E3496" s="313"/>
      <c r="F3496" s="313"/>
      <c r="G3496" s="313">
        <f t="shared" si="73"/>
        <v>0</v>
      </c>
      <c r="H3496" s="313">
        <f t="shared" si="74"/>
        <v>0</v>
      </c>
      <c r="I3496" s="329"/>
      <c r="J3496" s="329"/>
    </row>
    <row r="3497" spans="1:10" x14ac:dyDescent="0.25">
      <c r="A3497" s="329"/>
      <c r="B3497" s="38" t="s">
        <v>2052</v>
      </c>
      <c r="C3497" s="330"/>
      <c r="D3497" s="330"/>
      <c r="E3497" s="313"/>
      <c r="F3497" s="313"/>
      <c r="G3497" s="313">
        <f t="shared" si="73"/>
        <v>0</v>
      </c>
      <c r="H3497" s="313">
        <f t="shared" si="74"/>
        <v>0</v>
      </c>
      <c r="I3497" s="329"/>
      <c r="J3497" s="329"/>
    </row>
    <row r="3498" spans="1:10" x14ac:dyDescent="0.25">
      <c r="A3498" s="329"/>
      <c r="B3498" s="38" t="s">
        <v>2053</v>
      </c>
      <c r="C3498" s="330"/>
      <c r="D3498" s="330"/>
      <c r="E3498" s="313"/>
      <c r="F3498" s="313"/>
      <c r="G3498" s="313">
        <f t="shared" si="73"/>
        <v>0</v>
      </c>
      <c r="H3498" s="313">
        <f t="shared" si="74"/>
        <v>0</v>
      </c>
      <c r="I3498" s="329"/>
      <c r="J3498" s="329"/>
    </row>
    <row r="3499" spans="1:10" x14ac:dyDescent="0.25">
      <c r="A3499" s="329"/>
      <c r="B3499" s="7" t="s">
        <v>2095</v>
      </c>
      <c r="C3499" s="330"/>
      <c r="D3499" s="330"/>
      <c r="E3499" s="313"/>
      <c r="F3499" s="313"/>
      <c r="G3499" s="313">
        <f t="shared" si="73"/>
        <v>0</v>
      </c>
      <c r="H3499" s="313">
        <f t="shared" si="74"/>
        <v>0</v>
      </c>
      <c r="I3499" s="329"/>
      <c r="J3499" s="329"/>
    </row>
    <row r="3500" spans="1:10" x14ac:dyDescent="0.25">
      <c r="A3500" s="329"/>
      <c r="B3500" s="7" t="s">
        <v>2096</v>
      </c>
      <c r="C3500" s="330"/>
      <c r="D3500" s="330"/>
      <c r="E3500" s="313"/>
      <c r="F3500" s="313"/>
      <c r="G3500" s="313">
        <f t="shared" si="73"/>
        <v>0</v>
      </c>
      <c r="H3500" s="313">
        <f t="shared" si="74"/>
        <v>0</v>
      </c>
      <c r="I3500" s="329"/>
      <c r="J3500" s="329"/>
    </row>
    <row r="3501" spans="1:10" x14ac:dyDescent="0.25">
      <c r="A3501" s="329"/>
      <c r="B3501" s="7" t="s">
        <v>2097</v>
      </c>
      <c r="C3501" s="330"/>
      <c r="D3501" s="330"/>
      <c r="E3501" s="313"/>
      <c r="F3501" s="313"/>
      <c r="G3501" s="313">
        <f t="shared" si="73"/>
        <v>0</v>
      </c>
      <c r="H3501" s="313">
        <f t="shared" si="74"/>
        <v>0</v>
      </c>
      <c r="I3501" s="329"/>
      <c r="J3501" s="329"/>
    </row>
    <row r="3502" spans="1:10" x14ac:dyDescent="0.25">
      <c r="A3502" s="329"/>
      <c r="B3502" s="38" t="s">
        <v>2057</v>
      </c>
      <c r="C3502" s="330"/>
      <c r="D3502" s="330"/>
      <c r="E3502" s="313"/>
      <c r="F3502" s="313"/>
      <c r="G3502" s="313">
        <f t="shared" si="73"/>
        <v>0</v>
      </c>
      <c r="H3502" s="313">
        <f t="shared" si="74"/>
        <v>0</v>
      </c>
      <c r="I3502" s="329"/>
      <c r="J3502" s="329"/>
    </row>
    <row r="3503" spans="1:10" x14ac:dyDescent="0.25">
      <c r="A3503" s="329"/>
      <c r="B3503" s="7" t="s">
        <v>2098</v>
      </c>
      <c r="C3503" s="330"/>
      <c r="D3503" s="330"/>
      <c r="E3503" s="313"/>
      <c r="F3503" s="313"/>
      <c r="G3503" s="313">
        <f t="shared" si="73"/>
        <v>0</v>
      </c>
      <c r="H3503" s="313">
        <f t="shared" si="74"/>
        <v>0</v>
      </c>
      <c r="I3503" s="329"/>
      <c r="J3503" s="329"/>
    </row>
    <row r="3504" spans="1:10" x14ac:dyDescent="0.25">
      <c r="A3504" s="329"/>
      <c r="B3504" s="56"/>
      <c r="C3504" s="330"/>
      <c r="D3504" s="330"/>
      <c r="E3504" s="313"/>
      <c r="F3504" s="313"/>
      <c r="G3504" s="313">
        <f t="shared" si="73"/>
        <v>0</v>
      </c>
      <c r="H3504" s="313">
        <f t="shared" si="74"/>
        <v>0</v>
      </c>
      <c r="I3504" s="329"/>
      <c r="J3504" s="329"/>
    </row>
    <row r="3505" spans="1:10" x14ac:dyDescent="0.25">
      <c r="A3505" s="329"/>
      <c r="B3505" s="7" t="s">
        <v>2099</v>
      </c>
      <c r="C3505" s="330"/>
      <c r="D3505" s="330"/>
      <c r="E3505" s="313"/>
      <c r="F3505" s="313"/>
      <c r="G3505" s="313">
        <f t="shared" si="73"/>
        <v>0</v>
      </c>
      <c r="H3505" s="313">
        <f t="shared" si="74"/>
        <v>0</v>
      </c>
      <c r="I3505" s="329"/>
      <c r="J3505" s="329"/>
    </row>
    <row r="3506" spans="1:10" x14ac:dyDescent="0.25">
      <c r="A3506" s="329"/>
      <c r="B3506" s="56"/>
      <c r="C3506" s="330"/>
      <c r="D3506" s="330"/>
      <c r="E3506" s="313"/>
      <c r="F3506" s="313"/>
      <c r="G3506" s="313">
        <f t="shared" si="73"/>
        <v>0</v>
      </c>
      <c r="H3506" s="313">
        <f t="shared" si="74"/>
        <v>0</v>
      </c>
      <c r="I3506" s="329"/>
      <c r="J3506" s="329"/>
    </row>
    <row r="3507" spans="1:10" x14ac:dyDescent="0.25">
      <c r="A3507" s="329"/>
      <c r="B3507" s="7" t="s">
        <v>2100</v>
      </c>
      <c r="C3507" s="330"/>
      <c r="D3507" s="330"/>
      <c r="E3507" s="313"/>
      <c r="F3507" s="313"/>
      <c r="G3507" s="313">
        <f t="shared" si="73"/>
        <v>0</v>
      </c>
      <c r="H3507" s="313">
        <f t="shared" si="74"/>
        <v>0</v>
      </c>
      <c r="I3507" s="329"/>
      <c r="J3507" s="329"/>
    </row>
    <row r="3508" spans="1:10" x14ac:dyDescent="0.25">
      <c r="A3508" s="329"/>
      <c r="B3508" s="56"/>
      <c r="C3508" s="330"/>
      <c r="D3508" s="330"/>
      <c r="E3508" s="313"/>
      <c r="F3508" s="313"/>
      <c r="G3508" s="313">
        <f t="shared" si="73"/>
        <v>0</v>
      </c>
      <c r="H3508" s="313">
        <f t="shared" si="74"/>
        <v>0</v>
      </c>
      <c r="I3508" s="329"/>
      <c r="J3508" s="329"/>
    </row>
    <row r="3509" spans="1:10" x14ac:dyDescent="0.25">
      <c r="A3509" s="329"/>
      <c r="B3509" s="7" t="s">
        <v>2061</v>
      </c>
      <c r="C3509" s="330"/>
      <c r="D3509" s="330"/>
      <c r="E3509" s="313"/>
      <c r="F3509" s="313"/>
      <c r="G3509" s="313">
        <f t="shared" si="73"/>
        <v>0</v>
      </c>
      <c r="H3509" s="313">
        <f t="shared" si="74"/>
        <v>0</v>
      </c>
      <c r="I3509" s="329"/>
      <c r="J3509" s="329"/>
    </row>
    <row r="3510" spans="1:10" x14ac:dyDescent="0.25">
      <c r="A3510" s="329"/>
      <c r="B3510" s="56"/>
      <c r="C3510" s="330"/>
      <c r="D3510" s="330"/>
      <c r="E3510" s="313"/>
      <c r="F3510" s="313"/>
      <c r="G3510" s="313">
        <f t="shared" si="73"/>
        <v>0</v>
      </c>
      <c r="H3510" s="313">
        <f t="shared" si="74"/>
        <v>0</v>
      </c>
      <c r="I3510" s="329"/>
      <c r="J3510" s="329"/>
    </row>
    <row r="3511" spans="1:10" x14ac:dyDescent="0.25">
      <c r="A3511" s="329"/>
      <c r="B3511" s="7" t="s">
        <v>2101</v>
      </c>
      <c r="C3511" s="330"/>
      <c r="D3511" s="330"/>
      <c r="E3511" s="313"/>
      <c r="F3511" s="313"/>
      <c r="G3511" s="313">
        <f t="shared" si="73"/>
        <v>0</v>
      </c>
      <c r="H3511" s="313">
        <f t="shared" si="74"/>
        <v>0</v>
      </c>
      <c r="I3511" s="329"/>
      <c r="J3511" s="329"/>
    </row>
    <row r="3512" spans="1:10" x14ac:dyDescent="0.25">
      <c r="A3512" s="329"/>
      <c r="B3512" s="56"/>
      <c r="C3512" s="330"/>
      <c r="D3512" s="330"/>
      <c r="E3512" s="313"/>
      <c r="F3512" s="313"/>
      <c r="G3512" s="313">
        <f t="shared" si="73"/>
        <v>0</v>
      </c>
      <c r="H3512" s="313">
        <f t="shared" si="74"/>
        <v>0</v>
      </c>
      <c r="I3512" s="329"/>
      <c r="J3512" s="329"/>
    </row>
    <row r="3513" spans="1:10" x14ac:dyDescent="0.25">
      <c r="A3513" s="329"/>
      <c r="B3513" s="38" t="s">
        <v>2063</v>
      </c>
      <c r="C3513" s="330"/>
      <c r="D3513" s="330"/>
      <c r="E3513" s="313"/>
      <c r="F3513" s="313"/>
      <c r="G3513" s="313">
        <f t="shared" si="73"/>
        <v>0</v>
      </c>
      <c r="H3513" s="313">
        <f t="shared" si="74"/>
        <v>0</v>
      </c>
      <c r="I3513" s="329"/>
      <c r="J3513" s="329"/>
    </row>
    <row r="3514" spans="1:10" x14ac:dyDescent="0.25">
      <c r="A3514" s="329"/>
      <c r="B3514" s="7" t="s">
        <v>2102</v>
      </c>
      <c r="C3514" s="330"/>
      <c r="D3514" s="330"/>
      <c r="E3514" s="313"/>
      <c r="F3514" s="313"/>
      <c r="G3514" s="313">
        <f t="shared" si="73"/>
        <v>0</v>
      </c>
      <c r="H3514" s="313">
        <f t="shared" si="74"/>
        <v>0</v>
      </c>
      <c r="I3514" s="329"/>
      <c r="J3514" s="329"/>
    </row>
    <row r="3515" spans="1:10" x14ac:dyDescent="0.25">
      <c r="A3515" s="329"/>
      <c r="B3515" s="7" t="s">
        <v>2103</v>
      </c>
      <c r="C3515" s="330"/>
      <c r="D3515" s="330"/>
      <c r="E3515" s="313"/>
      <c r="F3515" s="313"/>
      <c r="G3515" s="313">
        <f t="shared" si="73"/>
        <v>0</v>
      </c>
      <c r="H3515" s="313">
        <f t="shared" si="74"/>
        <v>0</v>
      </c>
      <c r="I3515" s="329"/>
      <c r="J3515" s="329"/>
    </row>
    <row r="3516" spans="1:10" x14ac:dyDescent="0.25">
      <c r="A3516" s="329"/>
      <c r="B3516" s="7" t="s">
        <v>2104</v>
      </c>
      <c r="C3516" s="330"/>
      <c r="D3516" s="330"/>
      <c r="E3516" s="313"/>
      <c r="F3516" s="313"/>
      <c r="G3516" s="313">
        <f t="shared" si="73"/>
        <v>0</v>
      </c>
      <c r="H3516" s="313">
        <f t="shared" si="74"/>
        <v>0</v>
      </c>
      <c r="I3516" s="329"/>
      <c r="J3516" s="329"/>
    </row>
    <row r="3517" spans="1:10" x14ac:dyDescent="0.25">
      <c r="A3517" s="329"/>
      <c r="B3517" s="7" t="s">
        <v>2105</v>
      </c>
      <c r="C3517" s="330"/>
      <c r="D3517" s="330"/>
      <c r="E3517" s="313"/>
      <c r="F3517" s="313"/>
      <c r="G3517" s="313">
        <f t="shared" si="73"/>
        <v>0</v>
      </c>
      <c r="H3517" s="313">
        <f t="shared" si="74"/>
        <v>0</v>
      </c>
      <c r="I3517" s="329"/>
      <c r="J3517" s="329"/>
    </row>
    <row r="3518" spans="1:10" x14ac:dyDescent="0.25">
      <c r="A3518" s="329"/>
      <c r="B3518" s="7" t="s">
        <v>2106</v>
      </c>
      <c r="C3518" s="330"/>
      <c r="D3518" s="330"/>
      <c r="E3518" s="313"/>
      <c r="F3518" s="313"/>
      <c r="G3518" s="313">
        <f t="shared" si="73"/>
        <v>0</v>
      </c>
      <c r="H3518" s="313">
        <f t="shared" si="74"/>
        <v>0</v>
      </c>
      <c r="I3518" s="329"/>
      <c r="J3518" s="329"/>
    </row>
    <row r="3519" spans="1:10" x14ac:dyDescent="0.25">
      <c r="A3519" s="329"/>
      <c r="B3519" s="7" t="s">
        <v>2107</v>
      </c>
      <c r="C3519" s="330"/>
      <c r="D3519" s="330"/>
      <c r="E3519" s="313"/>
      <c r="F3519" s="313"/>
      <c r="G3519" s="313">
        <f t="shared" si="73"/>
        <v>0</v>
      </c>
      <c r="H3519" s="313">
        <f t="shared" si="74"/>
        <v>0</v>
      </c>
      <c r="I3519" s="329"/>
      <c r="J3519" s="329"/>
    </row>
    <row r="3520" spans="1:10" x14ac:dyDescent="0.25">
      <c r="A3520" s="329"/>
      <c r="B3520" s="7" t="s">
        <v>2108</v>
      </c>
      <c r="C3520" s="330"/>
      <c r="D3520" s="330"/>
      <c r="E3520" s="313"/>
      <c r="F3520" s="313"/>
      <c r="G3520" s="313">
        <f t="shared" si="73"/>
        <v>0</v>
      </c>
      <c r="H3520" s="313">
        <f t="shared" si="74"/>
        <v>0</v>
      </c>
      <c r="I3520" s="329"/>
      <c r="J3520" s="329"/>
    </row>
    <row r="3521" spans="1:10" x14ac:dyDescent="0.25">
      <c r="A3521" s="329"/>
      <c r="B3521" s="7" t="s">
        <v>2109</v>
      </c>
      <c r="C3521" s="330"/>
      <c r="D3521" s="330"/>
      <c r="E3521" s="313"/>
      <c r="F3521" s="313"/>
      <c r="G3521" s="313">
        <f t="shared" si="73"/>
        <v>0</v>
      </c>
      <c r="H3521" s="313">
        <f t="shared" si="74"/>
        <v>0</v>
      </c>
      <c r="I3521" s="329"/>
      <c r="J3521" s="329"/>
    </row>
    <row r="3522" spans="1:10" ht="30" x14ac:dyDescent="0.25">
      <c r="A3522" s="329"/>
      <c r="B3522" s="7" t="s">
        <v>2110</v>
      </c>
      <c r="C3522" s="330"/>
      <c r="D3522" s="330"/>
      <c r="E3522" s="313"/>
      <c r="F3522" s="313"/>
      <c r="G3522" s="313">
        <f t="shared" si="73"/>
        <v>0</v>
      </c>
      <c r="H3522" s="313">
        <f t="shared" si="74"/>
        <v>0</v>
      </c>
      <c r="I3522" s="329"/>
      <c r="J3522" s="329"/>
    </row>
    <row r="3523" spans="1:10" x14ac:dyDescent="0.25">
      <c r="A3523" s="329"/>
      <c r="B3523" s="7" t="s">
        <v>2111</v>
      </c>
      <c r="C3523" s="330"/>
      <c r="D3523" s="330"/>
      <c r="E3523" s="313"/>
      <c r="F3523" s="313"/>
      <c r="G3523" s="313">
        <f t="shared" si="73"/>
        <v>0</v>
      </c>
      <c r="H3523" s="313">
        <f t="shared" si="74"/>
        <v>0</v>
      </c>
      <c r="I3523" s="329"/>
      <c r="J3523" s="329"/>
    </row>
    <row r="3524" spans="1:10" x14ac:dyDescent="0.25">
      <c r="A3524" s="329"/>
      <c r="B3524" s="7" t="s">
        <v>2112</v>
      </c>
      <c r="C3524" s="330"/>
      <c r="D3524" s="330"/>
      <c r="E3524" s="313"/>
      <c r="F3524" s="313"/>
      <c r="G3524" s="313">
        <f t="shared" si="73"/>
        <v>0</v>
      </c>
      <c r="H3524" s="313">
        <f t="shared" si="74"/>
        <v>0</v>
      </c>
      <c r="I3524" s="329"/>
      <c r="J3524" s="329"/>
    </row>
    <row r="3525" spans="1:10" x14ac:dyDescent="0.25">
      <c r="A3525" s="329"/>
      <c r="B3525" s="7" t="s">
        <v>2113</v>
      </c>
      <c r="C3525" s="330"/>
      <c r="D3525" s="330"/>
      <c r="E3525" s="313"/>
      <c r="F3525" s="313"/>
      <c r="G3525" s="313">
        <f t="shared" si="73"/>
        <v>0</v>
      </c>
      <c r="H3525" s="313">
        <f t="shared" si="74"/>
        <v>0</v>
      </c>
      <c r="I3525" s="329"/>
      <c r="J3525" s="329"/>
    </row>
    <row r="3526" spans="1:10" ht="30" x14ac:dyDescent="0.25">
      <c r="A3526" s="329"/>
      <c r="B3526" s="7" t="s">
        <v>2114</v>
      </c>
      <c r="C3526" s="330"/>
      <c r="D3526" s="330"/>
      <c r="E3526" s="313"/>
      <c r="F3526" s="313"/>
      <c r="G3526" s="313">
        <f t="shared" si="73"/>
        <v>0</v>
      </c>
      <c r="H3526" s="313">
        <f t="shared" si="74"/>
        <v>0</v>
      </c>
      <c r="I3526" s="329"/>
      <c r="J3526" s="329"/>
    </row>
    <row r="3527" spans="1:10" x14ac:dyDescent="0.25">
      <c r="A3527" s="329"/>
      <c r="B3527" s="71" t="s">
        <v>2115</v>
      </c>
      <c r="C3527" s="330"/>
      <c r="D3527" s="330"/>
      <c r="E3527" s="313"/>
      <c r="F3527" s="313"/>
      <c r="G3527" s="313">
        <f t="shared" si="73"/>
        <v>0</v>
      </c>
      <c r="H3527" s="313">
        <f t="shared" si="74"/>
        <v>0</v>
      </c>
      <c r="I3527" s="329"/>
      <c r="J3527" s="329"/>
    </row>
    <row r="3528" spans="1:10" ht="15.75" thickBot="1" x14ac:dyDescent="0.3">
      <c r="A3528" s="295"/>
      <c r="B3528" s="9" t="s">
        <v>2116</v>
      </c>
      <c r="C3528" s="299"/>
      <c r="D3528" s="299"/>
      <c r="E3528" s="314"/>
      <c r="F3528" s="314"/>
      <c r="G3528" s="314">
        <f t="shared" si="73"/>
        <v>0</v>
      </c>
      <c r="H3528" s="314">
        <f t="shared" si="74"/>
        <v>0</v>
      </c>
      <c r="I3528" s="295"/>
      <c r="J3528" s="295"/>
    </row>
    <row r="3529" spans="1:10" x14ac:dyDescent="0.25">
      <c r="A3529" s="294" t="s">
        <v>2117</v>
      </c>
      <c r="B3529" s="5" t="s">
        <v>2080</v>
      </c>
      <c r="C3529" s="298" t="s">
        <v>14</v>
      </c>
      <c r="D3529" s="298">
        <v>2</v>
      </c>
      <c r="E3529" s="312"/>
      <c r="F3529" s="312"/>
      <c r="G3529" s="312">
        <f t="shared" si="73"/>
        <v>0</v>
      </c>
      <c r="H3529" s="312">
        <f t="shared" si="74"/>
        <v>0</v>
      </c>
      <c r="I3529" s="294"/>
      <c r="J3529" s="294"/>
    </row>
    <row r="3530" spans="1:10" ht="15.75" thickBot="1" x14ac:dyDescent="0.3">
      <c r="A3530" s="295"/>
      <c r="B3530" s="9" t="s">
        <v>2081</v>
      </c>
      <c r="C3530" s="299"/>
      <c r="D3530" s="299"/>
      <c r="E3530" s="314"/>
      <c r="F3530" s="314"/>
      <c r="G3530" s="314">
        <f t="shared" si="73"/>
        <v>0</v>
      </c>
      <c r="H3530" s="314">
        <f t="shared" si="74"/>
        <v>0</v>
      </c>
      <c r="I3530" s="295"/>
      <c r="J3530" s="295"/>
    </row>
    <row r="3531" spans="1:10" x14ac:dyDescent="0.25">
      <c r="A3531" s="294" t="s">
        <v>2118</v>
      </c>
      <c r="B3531" s="5" t="s">
        <v>2119</v>
      </c>
      <c r="C3531" s="298" t="s">
        <v>14</v>
      </c>
      <c r="D3531" s="298">
        <v>2</v>
      </c>
      <c r="E3531" s="312"/>
      <c r="F3531" s="312"/>
      <c r="G3531" s="312">
        <f t="shared" si="73"/>
        <v>0</v>
      </c>
      <c r="H3531" s="312">
        <f t="shared" si="74"/>
        <v>0</v>
      </c>
      <c r="I3531" s="294"/>
      <c r="J3531" s="294"/>
    </row>
    <row r="3532" spans="1:10" x14ac:dyDescent="0.25">
      <c r="A3532" s="329"/>
      <c r="B3532" s="5" t="s">
        <v>2120</v>
      </c>
      <c r="C3532" s="330"/>
      <c r="D3532" s="330"/>
      <c r="E3532" s="313"/>
      <c r="F3532" s="313"/>
      <c r="G3532" s="313">
        <f t="shared" si="73"/>
        <v>0</v>
      </c>
      <c r="H3532" s="313">
        <f t="shared" si="74"/>
        <v>0</v>
      </c>
      <c r="I3532" s="329"/>
      <c r="J3532" s="329"/>
    </row>
    <row r="3533" spans="1:10" ht="60.75" thickBot="1" x14ac:dyDescent="0.3">
      <c r="A3533" s="295"/>
      <c r="B3533" s="9" t="s">
        <v>2121</v>
      </c>
      <c r="C3533" s="299"/>
      <c r="D3533" s="299"/>
      <c r="E3533" s="314"/>
      <c r="F3533" s="314"/>
      <c r="G3533" s="314">
        <f t="shared" si="73"/>
        <v>0</v>
      </c>
      <c r="H3533" s="314">
        <f t="shared" si="74"/>
        <v>0</v>
      </c>
      <c r="I3533" s="295"/>
      <c r="J3533" s="295"/>
    </row>
    <row r="3534" spans="1:10" ht="105.75" thickBot="1" x14ac:dyDescent="0.3">
      <c r="A3534" s="235" t="s">
        <v>2122</v>
      </c>
      <c r="B3534" s="9" t="s">
        <v>2123</v>
      </c>
      <c r="C3534" s="230" t="s">
        <v>14</v>
      </c>
      <c r="D3534" s="230">
        <v>2</v>
      </c>
      <c r="E3534" s="164"/>
      <c r="F3534" s="164"/>
      <c r="G3534" s="164">
        <f t="shared" si="73"/>
        <v>0</v>
      </c>
      <c r="H3534" s="164">
        <f t="shared" si="74"/>
        <v>0</v>
      </c>
      <c r="I3534" s="24"/>
      <c r="J3534" s="24"/>
    </row>
    <row r="3535" spans="1:10" ht="150" x14ac:dyDescent="0.25">
      <c r="A3535" s="294" t="s">
        <v>2124</v>
      </c>
      <c r="B3535" s="5" t="s">
        <v>2125</v>
      </c>
      <c r="C3535" s="298" t="s">
        <v>14</v>
      </c>
      <c r="D3535" s="298">
        <v>22</v>
      </c>
      <c r="E3535" s="312"/>
      <c r="F3535" s="312"/>
      <c r="G3535" s="312">
        <f t="shared" si="73"/>
        <v>0</v>
      </c>
      <c r="H3535" s="312">
        <f t="shared" si="74"/>
        <v>0</v>
      </c>
      <c r="I3535" s="294"/>
      <c r="J3535" s="294"/>
    </row>
    <row r="3536" spans="1:10" ht="30.75" thickBot="1" x14ac:dyDescent="0.3">
      <c r="A3536" s="295"/>
      <c r="B3536" s="9" t="s">
        <v>2126</v>
      </c>
      <c r="C3536" s="299"/>
      <c r="D3536" s="299"/>
      <c r="E3536" s="314"/>
      <c r="F3536" s="314"/>
      <c r="G3536" s="314">
        <f t="shared" si="73"/>
        <v>0</v>
      </c>
      <c r="H3536" s="314">
        <f t="shared" si="74"/>
        <v>0</v>
      </c>
      <c r="I3536" s="295"/>
      <c r="J3536" s="295"/>
    </row>
    <row r="3537" spans="1:10" ht="30.75" thickBot="1" x14ac:dyDescent="0.3">
      <c r="A3537" s="235" t="s">
        <v>2127</v>
      </c>
      <c r="B3537" s="9" t="s">
        <v>2128</v>
      </c>
      <c r="C3537" s="230" t="s">
        <v>14</v>
      </c>
      <c r="D3537" s="230">
        <v>28</v>
      </c>
      <c r="E3537" s="164"/>
      <c r="F3537" s="164"/>
      <c r="G3537" s="164">
        <f t="shared" si="73"/>
        <v>0</v>
      </c>
      <c r="H3537" s="164">
        <f t="shared" si="74"/>
        <v>0</v>
      </c>
      <c r="I3537" s="24"/>
      <c r="J3537" s="24"/>
    </row>
    <row r="3538" spans="1:10" ht="75.75" thickBot="1" x14ac:dyDescent="0.3">
      <c r="A3538" s="235" t="s">
        <v>2129</v>
      </c>
      <c r="B3538" s="9" t="s">
        <v>2130</v>
      </c>
      <c r="C3538" s="240" t="s">
        <v>2781</v>
      </c>
      <c r="D3538" s="230">
        <v>800</v>
      </c>
      <c r="E3538" s="164"/>
      <c r="F3538" s="164"/>
      <c r="G3538" s="164">
        <f t="shared" si="73"/>
        <v>0</v>
      </c>
      <c r="H3538" s="164">
        <f t="shared" si="74"/>
        <v>0</v>
      </c>
      <c r="I3538" s="24"/>
      <c r="J3538" s="24"/>
    </row>
    <row r="3539" spans="1:10" ht="15.75" thickBot="1" x14ac:dyDescent="0.3">
      <c r="A3539" s="235" t="s">
        <v>2131</v>
      </c>
      <c r="B3539" s="9" t="s">
        <v>2132</v>
      </c>
      <c r="C3539" s="230" t="s">
        <v>14</v>
      </c>
      <c r="D3539" s="230">
        <v>6</v>
      </c>
      <c r="E3539" s="164"/>
      <c r="F3539" s="164"/>
      <c r="G3539" s="164">
        <f t="shared" si="73"/>
        <v>0</v>
      </c>
      <c r="H3539" s="164">
        <f t="shared" si="74"/>
        <v>0</v>
      </c>
      <c r="I3539" s="24"/>
      <c r="J3539" s="24"/>
    </row>
    <row r="3540" spans="1:10" ht="45.75" thickBot="1" x14ac:dyDescent="0.3">
      <c r="A3540" s="235" t="s">
        <v>2133</v>
      </c>
      <c r="B3540" s="9" t="s">
        <v>2134</v>
      </c>
      <c r="C3540" s="230" t="s">
        <v>9</v>
      </c>
      <c r="D3540" s="230">
        <v>1</v>
      </c>
      <c r="E3540" s="164"/>
      <c r="F3540" s="164"/>
      <c r="G3540" s="164">
        <f t="shared" si="73"/>
        <v>0</v>
      </c>
      <c r="H3540" s="164">
        <f t="shared" si="74"/>
        <v>0</v>
      </c>
      <c r="I3540" s="24"/>
      <c r="J3540" s="24"/>
    </row>
    <row r="3541" spans="1:10" ht="18" thickBot="1" x14ac:dyDescent="0.3">
      <c r="A3541" s="235" t="s">
        <v>2135</v>
      </c>
      <c r="B3541" s="9" t="s">
        <v>2136</v>
      </c>
      <c r="C3541" s="240" t="s">
        <v>2781</v>
      </c>
      <c r="D3541" s="230">
        <v>250</v>
      </c>
      <c r="E3541" s="164"/>
      <c r="F3541" s="164"/>
      <c r="G3541" s="164">
        <f t="shared" si="73"/>
        <v>0</v>
      </c>
      <c r="H3541" s="164">
        <f t="shared" si="74"/>
        <v>0</v>
      </c>
      <c r="I3541" s="24"/>
      <c r="J3541" s="24"/>
    </row>
    <row r="3542" spans="1:10" ht="18" thickBot="1" x14ac:dyDescent="0.3">
      <c r="A3542" s="235" t="s">
        <v>2137</v>
      </c>
      <c r="B3542" s="9" t="s">
        <v>2138</v>
      </c>
      <c r="C3542" s="240" t="s">
        <v>2781</v>
      </c>
      <c r="D3542" s="230">
        <v>900</v>
      </c>
      <c r="E3542" s="164"/>
      <c r="F3542" s="164"/>
      <c r="G3542" s="164">
        <f t="shared" si="73"/>
        <v>0</v>
      </c>
      <c r="H3542" s="164">
        <f t="shared" si="74"/>
        <v>0</v>
      </c>
      <c r="I3542" s="24"/>
      <c r="J3542" s="24"/>
    </row>
    <row r="3543" spans="1:10" ht="60.75" thickBot="1" x14ac:dyDescent="0.3">
      <c r="A3543" s="235" t="s">
        <v>2139</v>
      </c>
      <c r="B3543" s="9" t="s">
        <v>2140</v>
      </c>
      <c r="C3543" s="230" t="s">
        <v>14</v>
      </c>
      <c r="D3543" s="230">
        <v>1</v>
      </c>
      <c r="E3543" s="164"/>
      <c r="F3543" s="164"/>
      <c r="G3543" s="164">
        <f t="shared" si="73"/>
        <v>0</v>
      </c>
      <c r="H3543" s="164">
        <f t="shared" si="74"/>
        <v>0</v>
      </c>
      <c r="I3543" s="24"/>
      <c r="J3543" s="24"/>
    </row>
    <row r="3544" spans="1:10" ht="60.75" thickBot="1" x14ac:dyDescent="0.3">
      <c r="A3544" s="235" t="s">
        <v>2141</v>
      </c>
      <c r="B3544" s="9" t="s">
        <v>2142</v>
      </c>
      <c r="C3544" s="230" t="s">
        <v>14</v>
      </c>
      <c r="D3544" s="230">
        <v>6</v>
      </c>
      <c r="E3544" s="164"/>
      <c r="F3544" s="164"/>
      <c r="G3544" s="164">
        <f t="shared" si="73"/>
        <v>0</v>
      </c>
      <c r="H3544" s="164">
        <f t="shared" si="74"/>
        <v>0</v>
      </c>
      <c r="I3544" s="24"/>
      <c r="J3544" s="24"/>
    </row>
    <row r="3545" spans="1:10" ht="30.75" thickBot="1" x14ac:dyDescent="0.3">
      <c r="A3545" s="235" t="s">
        <v>2143</v>
      </c>
      <c r="B3545" s="9" t="s">
        <v>2144</v>
      </c>
      <c r="C3545" s="230" t="s">
        <v>14</v>
      </c>
      <c r="D3545" s="230">
        <v>6</v>
      </c>
      <c r="E3545" s="164"/>
      <c r="F3545" s="164"/>
      <c r="G3545" s="164">
        <f t="shared" si="73"/>
        <v>0</v>
      </c>
      <c r="H3545" s="164">
        <f t="shared" si="74"/>
        <v>0</v>
      </c>
      <c r="I3545" s="24"/>
      <c r="J3545" s="24"/>
    </row>
    <row r="3546" spans="1:10" ht="15.75" thickBot="1" x14ac:dyDescent="0.3">
      <c r="A3546" s="235" t="s">
        <v>2145</v>
      </c>
      <c r="B3546" s="9" t="s">
        <v>2146</v>
      </c>
      <c r="C3546" s="230" t="s">
        <v>14</v>
      </c>
      <c r="D3546" s="230">
        <v>2</v>
      </c>
      <c r="E3546" s="164"/>
      <c r="F3546" s="177"/>
      <c r="G3546" s="178">
        <f t="shared" si="73"/>
        <v>0</v>
      </c>
      <c r="H3546" s="178">
        <f t="shared" si="74"/>
        <v>0</v>
      </c>
      <c r="I3546" s="72"/>
      <c r="J3546" s="72"/>
    </row>
    <row r="3547" spans="1:10" ht="30.75" thickBot="1" x14ac:dyDescent="0.3">
      <c r="A3547" s="235" t="s">
        <v>2147</v>
      </c>
      <c r="B3547" s="9" t="s">
        <v>2148</v>
      </c>
      <c r="C3547" s="240" t="s">
        <v>2781</v>
      </c>
      <c r="D3547" s="230">
        <v>900</v>
      </c>
      <c r="E3547" s="164"/>
      <c r="F3547" s="164"/>
      <c r="G3547" s="164">
        <f t="shared" si="73"/>
        <v>0</v>
      </c>
      <c r="H3547" s="164">
        <f t="shared" si="74"/>
        <v>0</v>
      </c>
      <c r="I3547" s="24"/>
      <c r="J3547" s="24"/>
    </row>
    <row r="3548" spans="1:10" ht="18" thickBot="1" x14ac:dyDescent="0.3">
      <c r="A3548" s="235" t="s">
        <v>2149</v>
      </c>
      <c r="B3548" s="9" t="s">
        <v>2150</v>
      </c>
      <c r="C3548" s="240" t="s">
        <v>2781</v>
      </c>
      <c r="D3548" s="230">
        <v>200</v>
      </c>
      <c r="E3548" s="164"/>
      <c r="F3548" s="164"/>
      <c r="G3548" s="164">
        <f t="shared" si="73"/>
        <v>0</v>
      </c>
      <c r="H3548" s="164">
        <f t="shared" si="74"/>
        <v>0</v>
      </c>
      <c r="I3548" s="24"/>
      <c r="J3548" s="24"/>
    </row>
    <row r="3549" spans="1:10" ht="45.75" thickBot="1" x14ac:dyDescent="0.3">
      <c r="A3549" s="235" t="s">
        <v>2151</v>
      </c>
      <c r="B3549" s="9" t="s">
        <v>2152</v>
      </c>
      <c r="C3549" s="230" t="s">
        <v>9</v>
      </c>
      <c r="D3549" s="230">
        <v>1</v>
      </c>
      <c r="E3549" s="164"/>
      <c r="F3549" s="164"/>
      <c r="G3549" s="164">
        <f t="shared" si="73"/>
        <v>0</v>
      </c>
      <c r="H3549" s="164">
        <f t="shared" si="74"/>
        <v>0</v>
      </c>
      <c r="I3549" s="24"/>
      <c r="J3549" s="24"/>
    </row>
    <row r="3550" spans="1:10" ht="30.75" thickBot="1" x14ac:dyDescent="0.3">
      <c r="A3550" s="235" t="s">
        <v>2153</v>
      </c>
      <c r="B3550" s="9" t="s">
        <v>2154</v>
      </c>
      <c r="C3550" s="230" t="s">
        <v>9</v>
      </c>
      <c r="D3550" s="230">
        <v>1</v>
      </c>
      <c r="E3550" s="164"/>
      <c r="F3550" s="164"/>
      <c r="G3550" s="164">
        <f t="shared" si="73"/>
        <v>0</v>
      </c>
      <c r="H3550" s="164">
        <f t="shared" si="74"/>
        <v>0</v>
      </c>
      <c r="I3550" s="54"/>
      <c r="J3550" s="54"/>
    </row>
    <row r="3551" spans="1:10" ht="16.5" thickBot="1" x14ac:dyDescent="0.3">
      <c r="A3551" s="309" t="s">
        <v>2155</v>
      </c>
      <c r="B3551" s="310"/>
      <c r="C3551" s="310"/>
      <c r="D3551" s="310"/>
      <c r="E3551" s="311"/>
      <c r="F3551" s="288">
        <f>SUM(G3494:G3550)</f>
        <v>0</v>
      </c>
      <c r="G3551" s="289"/>
      <c r="H3551" s="290"/>
      <c r="I3551" s="6"/>
      <c r="J3551" s="6"/>
    </row>
    <row r="3552" spans="1:10" ht="16.5" thickBot="1" x14ac:dyDescent="0.3">
      <c r="A3552" s="309" t="s">
        <v>2156</v>
      </c>
      <c r="B3552" s="310"/>
      <c r="C3552" s="310"/>
      <c r="D3552" s="310"/>
      <c r="E3552" s="311"/>
      <c r="F3552" s="288">
        <f>F3553-F3551</f>
        <v>0</v>
      </c>
      <c r="G3552" s="289"/>
      <c r="H3552" s="290"/>
      <c r="I3552" s="6"/>
      <c r="J3552" s="6"/>
    </row>
    <row r="3553" spans="1:10" ht="16.5" thickBot="1" x14ac:dyDescent="0.3">
      <c r="A3553" s="309" t="s">
        <v>2157</v>
      </c>
      <c r="B3553" s="310"/>
      <c r="C3553" s="310"/>
      <c r="D3553" s="310"/>
      <c r="E3553" s="311"/>
      <c r="F3553" s="288">
        <f>SUM(H3494:H3550)</f>
        <v>0</v>
      </c>
      <c r="G3553" s="289"/>
      <c r="H3553" s="290"/>
      <c r="I3553" s="6"/>
      <c r="J3553" s="6"/>
    </row>
    <row r="3554" spans="1:10" x14ac:dyDescent="0.25">
      <c r="A3554" s="21"/>
      <c r="B3554"/>
    </row>
    <row r="3555" spans="1:10" ht="18" x14ac:dyDescent="0.25">
      <c r="A3555" s="47" t="s">
        <v>2158</v>
      </c>
      <c r="B3555"/>
    </row>
    <row r="3556" spans="1:10" ht="18.75" thickBot="1" x14ac:dyDescent="0.3">
      <c r="A3556" s="45"/>
      <c r="B3556"/>
    </row>
    <row r="3557" spans="1:10" ht="15.75" thickBot="1" x14ac:dyDescent="0.3">
      <c r="A3557" s="450"/>
      <c r="B3557" s="450"/>
      <c r="C3557" s="234"/>
      <c r="D3557" s="30"/>
      <c r="E3557" s="285" t="s">
        <v>0</v>
      </c>
      <c r="F3557" s="286"/>
      <c r="G3557" s="286"/>
      <c r="H3557" s="286"/>
      <c r="I3557" s="286"/>
      <c r="J3557" s="287"/>
    </row>
    <row r="3558" spans="1:10" ht="36" x14ac:dyDescent="0.25">
      <c r="A3558" s="294" t="s">
        <v>1</v>
      </c>
      <c r="B3558" s="300" t="s">
        <v>981</v>
      </c>
      <c r="C3558" s="300" t="s">
        <v>3</v>
      </c>
      <c r="D3558" s="300" t="s">
        <v>4480</v>
      </c>
      <c r="E3558" s="2" t="s">
        <v>4</v>
      </c>
      <c r="F3558" s="2" t="s">
        <v>4</v>
      </c>
      <c r="G3558" s="300" t="s">
        <v>4483</v>
      </c>
      <c r="H3558" s="300" t="s">
        <v>4484</v>
      </c>
      <c r="I3558" s="3" t="s">
        <v>5</v>
      </c>
      <c r="J3558" s="3" t="s">
        <v>7</v>
      </c>
    </row>
    <row r="3559" spans="1:10" ht="60.75" thickBot="1" x14ac:dyDescent="0.3">
      <c r="A3559" s="295"/>
      <c r="B3559" s="301"/>
      <c r="C3559" s="301"/>
      <c r="D3559" s="301"/>
      <c r="E3559" s="30" t="s">
        <v>4482</v>
      </c>
      <c r="F3559" s="30" t="s">
        <v>4481</v>
      </c>
      <c r="G3559" s="301"/>
      <c r="H3559" s="301"/>
      <c r="I3559" s="4" t="s">
        <v>6</v>
      </c>
      <c r="J3559" s="4" t="s">
        <v>6</v>
      </c>
    </row>
    <row r="3560" spans="1:10" ht="30.75" thickBot="1" x14ac:dyDescent="0.3">
      <c r="A3560" s="235" t="s">
        <v>2159</v>
      </c>
      <c r="B3560" s="9" t="s">
        <v>2160</v>
      </c>
      <c r="C3560" s="230" t="s">
        <v>14</v>
      </c>
      <c r="D3560" s="230">
        <v>1</v>
      </c>
      <c r="E3560" s="164"/>
      <c r="F3560" s="164"/>
      <c r="G3560" s="164">
        <f>D3560*E3560</f>
        <v>0</v>
      </c>
      <c r="H3560" s="164">
        <f>D3560*F3560</f>
        <v>0</v>
      </c>
      <c r="I3560" s="1"/>
      <c r="J3560" s="1"/>
    </row>
    <row r="3561" spans="1:10" ht="15.75" thickBot="1" x14ac:dyDescent="0.3">
      <c r="A3561" s="235" t="s">
        <v>2161</v>
      </c>
      <c r="B3561" s="9" t="s">
        <v>2162</v>
      </c>
      <c r="C3561" s="230" t="s">
        <v>14</v>
      </c>
      <c r="D3561" s="230">
        <v>9</v>
      </c>
      <c r="E3561" s="164"/>
      <c r="F3561" s="164"/>
      <c r="G3561" s="178">
        <f t="shared" ref="G3561:G3573" si="75">D3561*E3561</f>
        <v>0</v>
      </c>
      <c r="H3561" s="178">
        <f t="shared" ref="H3561:H3573" si="76">D3561*F3561</f>
        <v>0</v>
      </c>
      <c r="I3561" s="24"/>
      <c r="J3561" s="24"/>
    </row>
    <row r="3562" spans="1:10" ht="15.75" thickBot="1" x14ac:dyDescent="0.3">
      <c r="A3562" s="235" t="s">
        <v>2163</v>
      </c>
      <c r="B3562" s="9" t="s">
        <v>2164</v>
      </c>
      <c r="C3562" s="230" t="s">
        <v>14</v>
      </c>
      <c r="D3562" s="230">
        <v>1</v>
      </c>
      <c r="E3562" s="164"/>
      <c r="F3562" s="164"/>
      <c r="G3562" s="178">
        <f t="shared" si="75"/>
        <v>0</v>
      </c>
      <c r="H3562" s="178">
        <f t="shared" si="76"/>
        <v>0</v>
      </c>
      <c r="I3562" s="24"/>
      <c r="J3562" s="24"/>
    </row>
    <row r="3563" spans="1:10" ht="30.75" thickBot="1" x14ac:dyDescent="0.3">
      <c r="A3563" s="235" t="s">
        <v>2165</v>
      </c>
      <c r="B3563" s="9" t="s">
        <v>2166</v>
      </c>
      <c r="C3563" s="230" t="s">
        <v>14</v>
      </c>
      <c r="D3563" s="230">
        <v>6</v>
      </c>
      <c r="E3563" s="164"/>
      <c r="F3563" s="164"/>
      <c r="G3563" s="178">
        <f t="shared" si="75"/>
        <v>0</v>
      </c>
      <c r="H3563" s="178">
        <f t="shared" si="76"/>
        <v>0</v>
      </c>
      <c r="I3563" s="24"/>
      <c r="J3563" s="24"/>
    </row>
    <row r="3564" spans="1:10" ht="18" thickBot="1" x14ac:dyDescent="0.3">
      <c r="A3564" s="235" t="s">
        <v>2167</v>
      </c>
      <c r="B3564" s="9" t="s">
        <v>2168</v>
      </c>
      <c r="C3564" s="240" t="s">
        <v>2781</v>
      </c>
      <c r="D3564" s="230">
        <v>950</v>
      </c>
      <c r="E3564" s="177"/>
      <c r="F3564" s="177"/>
      <c r="G3564" s="178">
        <f t="shared" si="75"/>
        <v>0</v>
      </c>
      <c r="H3564" s="178">
        <f t="shared" si="76"/>
        <v>0</v>
      </c>
      <c r="I3564" s="72"/>
      <c r="J3564" s="72"/>
    </row>
    <row r="3565" spans="1:10" ht="18" thickBot="1" x14ac:dyDescent="0.3">
      <c r="A3565" s="235" t="s">
        <v>2169</v>
      </c>
      <c r="B3565" s="9" t="s">
        <v>2170</v>
      </c>
      <c r="C3565" s="240" t="s">
        <v>2781</v>
      </c>
      <c r="D3565" s="230">
        <v>300</v>
      </c>
      <c r="E3565" s="164"/>
      <c r="F3565" s="164"/>
      <c r="G3565" s="178">
        <f t="shared" si="75"/>
        <v>0</v>
      </c>
      <c r="H3565" s="178">
        <f t="shared" si="76"/>
        <v>0</v>
      </c>
      <c r="I3565" s="24"/>
      <c r="J3565" s="24"/>
    </row>
    <row r="3566" spans="1:10" ht="15.75" thickBot="1" x14ac:dyDescent="0.3">
      <c r="A3566" s="235" t="s">
        <v>2171</v>
      </c>
      <c r="B3566" s="9" t="s">
        <v>2172</v>
      </c>
      <c r="C3566" s="230" t="s">
        <v>14</v>
      </c>
      <c r="D3566" s="230">
        <v>3</v>
      </c>
      <c r="E3566" s="164"/>
      <c r="F3566" s="164"/>
      <c r="G3566" s="178">
        <f t="shared" si="75"/>
        <v>0</v>
      </c>
      <c r="H3566" s="178">
        <f t="shared" si="76"/>
        <v>0</v>
      </c>
      <c r="I3566" s="24"/>
      <c r="J3566" s="24"/>
    </row>
    <row r="3567" spans="1:10" ht="15.75" thickBot="1" x14ac:dyDescent="0.3">
      <c r="A3567" s="235" t="s">
        <v>2173</v>
      </c>
      <c r="B3567" s="9" t="s">
        <v>2174</v>
      </c>
      <c r="C3567" s="230" t="s">
        <v>14</v>
      </c>
      <c r="D3567" s="230">
        <v>1</v>
      </c>
      <c r="E3567" s="164"/>
      <c r="F3567" s="164"/>
      <c r="G3567" s="178">
        <f t="shared" si="75"/>
        <v>0</v>
      </c>
      <c r="H3567" s="178">
        <f t="shared" si="76"/>
        <v>0</v>
      </c>
      <c r="I3567" s="24"/>
      <c r="J3567" s="24"/>
    </row>
    <row r="3568" spans="1:10" x14ac:dyDescent="0.25">
      <c r="A3568" s="294" t="s">
        <v>2175</v>
      </c>
      <c r="B3568" s="5" t="s">
        <v>2176</v>
      </c>
      <c r="C3568" s="298" t="s">
        <v>14</v>
      </c>
      <c r="D3568" s="298">
        <v>3</v>
      </c>
      <c r="E3568" s="312"/>
      <c r="F3568" s="312"/>
      <c r="G3568" s="280">
        <f t="shared" si="75"/>
        <v>0</v>
      </c>
      <c r="H3568" s="280">
        <f t="shared" si="76"/>
        <v>0</v>
      </c>
      <c r="I3568" s="294"/>
      <c r="J3568" s="294"/>
    </row>
    <row r="3569" spans="1:10" x14ac:dyDescent="0.25">
      <c r="A3569" s="329"/>
      <c r="B3569" s="5" t="s">
        <v>2177</v>
      </c>
      <c r="C3569" s="330"/>
      <c r="D3569" s="330"/>
      <c r="E3569" s="313"/>
      <c r="F3569" s="313"/>
      <c r="G3569" s="281">
        <f t="shared" si="75"/>
        <v>0</v>
      </c>
      <c r="H3569" s="281">
        <f t="shared" si="76"/>
        <v>0</v>
      </c>
      <c r="I3569" s="329"/>
      <c r="J3569" s="329"/>
    </row>
    <row r="3570" spans="1:10" x14ac:dyDescent="0.25">
      <c r="A3570" s="329"/>
      <c r="B3570" s="5" t="s">
        <v>2178</v>
      </c>
      <c r="C3570" s="330"/>
      <c r="D3570" s="330"/>
      <c r="E3570" s="313"/>
      <c r="F3570" s="313"/>
      <c r="G3570" s="281">
        <f t="shared" si="75"/>
        <v>0</v>
      </c>
      <c r="H3570" s="281">
        <f t="shared" si="76"/>
        <v>0</v>
      </c>
      <c r="I3570" s="329"/>
      <c r="J3570" s="329"/>
    </row>
    <row r="3571" spans="1:10" ht="15.75" thickBot="1" x14ac:dyDescent="0.3">
      <c r="A3571" s="295"/>
      <c r="B3571" s="9" t="s">
        <v>2179</v>
      </c>
      <c r="C3571" s="299"/>
      <c r="D3571" s="299"/>
      <c r="E3571" s="314"/>
      <c r="F3571" s="314"/>
      <c r="G3571" s="282">
        <f t="shared" si="75"/>
        <v>0</v>
      </c>
      <c r="H3571" s="282">
        <f t="shared" si="76"/>
        <v>0</v>
      </c>
      <c r="I3571" s="295"/>
      <c r="J3571" s="295"/>
    </row>
    <row r="3572" spans="1:10" ht="30.75" thickBot="1" x14ac:dyDescent="0.3">
      <c r="A3572" s="235" t="s">
        <v>2180</v>
      </c>
      <c r="B3572" s="9" t="s">
        <v>2181</v>
      </c>
      <c r="C3572" s="230" t="s">
        <v>9</v>
      </c>
      <c r="D3572" s="230">
        <v>1</v>
      </c>
      <c r="E3572" s="164"/>
      <c r="F3572" s="164"/>
      <c r="G3572" s="178">
        <f t="shared" si="75"/>
        <v>0</v>
      </c>
      <c r="H3572" s="178">
        <f t="shared" si="76"/>
        <v>0</v>
      </c>
      <c r="I3572" s="54"/>
      <c r="J3572" s="54"/>
    </row>
    <row r="3573" spans="1:10" ht="30.75" thickBot="1" x14ac:dyDescent="0.3">
      <c r="A3573" s="235" t="s">
        <v>2182</v>
      </c>
      <c r="B3573" s="9" t="s">
        <v>2183</v>
      </c>
      <c r="C3573" s="230" t="s">
        <v>9</v>
      </c>
      <c r="D3573" s="230">
        <v>1</v>
      </c>
      <c r="E3573" s="164"/>
      <c r="F3573" s="164"/>
      <c r="G3573" s="178">
        <f t="shared" si="75"/>
        <v>0</v>
      </c>
      <c r="H3573" s="178">
        <f t="shared" si="76"/>
        <v>0</v>
      </c>
      <c r="I3573" s="54"/>
      <c r="J3573" s="54"/>
    </row>
    <row r="3574" spans="1:10" ht="16.5" thickBot="1" x14ac:dyDescent="0.3">
      <c r="A3574" s="309" t="s">
        <v>2184</v>
      </c>
      <c r="B3574" s="310"/>
      <c r="C3574" s="310"/>
      <c r="D3574" s="310"/>
      <c r="E3574" s="311"/>
      <c r="F3574" s="288">
        <f>SUM(G3560:G3573)</f>
        <v>0</v>
      </c>
      <c r="G3574" s="289"/>
      <c r="H3574" s="290"/>
      <c r="I3574" s="6"/>
      <c r="J3574" s="6"/>
    </row>
    <row r="3575" spans="1:10" ht="16.5" thickBot="1" x14ac:dyDescent="0.3">
      <c r="A3575" s="309" t="s">
        <v>2185</v>
      </c>
      <c r="B3575" s="310"/>
      <c r="C3575" s="310"/>
      <c r="D3575" s="310"/>
      <c r="E3575" s="311"/>
      <c r="F3575" s="288">
        <f>F3576-F3574</f>
        <v>0</v>
      </c>
      <c r="G3575" s="289"/>
      <c r="H3575" s="290"/>
      <c r="I3575" s="6"/>
      <c r="J3575" s="6"/>
    </row>
    <row r="3576" spans="1:10" ht="16.5" thickBot="1" x14ac:dyDescent="0.3">
      <c r="A3576" s="309" t="s">
        <v>2186</v>
      </c>
      <c r="B3576" s="310"/>
      <c r="C3576" s="310"/>
      <c r="D3576" s="310"/>
      <c r="E3576" s="311"/>
      <c r="F3576" s="288">
        <f>SUM(H3560:H3573)</f>
        <v>0</v>
      </c>
      <c r="G3576" s="289"/>
      <c r="H3576" s="290"/>
      <c r="I3576" s="6"/>
      <c r="J3576" s="6"/>
    </row>
    <row r="3577" spans="1:10" ht="18" x14ac:dyDescent="0.25">
      <c r="A3577" s="45"/>
      <c r="B3577"/>
    </row>
    <row r="3578" spans="1:10" ht="18" x14ac:dyDescent="0.25">
      <c r="A3578" s="47" t="s">
        <v>2187</v>
      </c>
      <c r="B3578"/>
    </row>
    <row r="3579" spans="1:10" ht="15.75" thickBot="1" x14ac:dyDescent="0.3">
      <c r="A3579" s="21"/>
      <c r="B3579"/>
    </row>
    <row r="3580" spans="1:10" ht="15.75" thickBot="1" x14ac:dyDescent="0.3">
      <c r="A3580" s="353"/>
      <c r="B3580" s="353"/>
      <c r="C3580" s="234"/>
      <c r="D3580" s="30"/>
      <c r="E3580" s="285" t="s">
        <v>0</v>
      </c>
      <c r="F3580" s="286"/>
      <c r="G3580" s="286"/>
      <c r="H3580" s="286"/>
      <c r="I3580" s="286"/>
      <c r="J3580" s="287"/>
    </row>
    <row r="3581" spans="1:10" ht="28.5" customHeight="1" x14ac:dyDescent="0.25">
      <c r="A3581" s="294" t="s">
        <v>1</v>
      </c>
      <c r="B3581" s="300" t="s">
        <v>981</v>
      </c>
      <c r="C3581" s="300" t="s">
        <v>3</v>
      </c>
      <c r="D3581" s="300" t="s">
        <v>4480</v>
      </c>
      <c r="E3581" s="2" t="s">
        <v>4</v>
      </c>
      <c r="F3581" s="2" t="s">
        <v>4</v>
      </c>
      <c r="G3581" s="300" t="s">
        <v>4483</v>
      </c>
      <c r="H3581" s="300" t="s">
        <v>4484</v>
      </c>
      <c r="I3581" s="3" t="s">
        <v>5</v>
      </c>
      <c r="J3581" s="3" t="s">
        <v>7</v>
      </c>
    </row>
    <row r="3582" spans="1:10" ht="60.75" thickBot="1" x14ac:dyDescent="0.3">
      <c r="A3582" s="295"/>
      <c r="B3582" s="301"/>
      <c r="C3582" s="301"/>
      <c r="D3582" s="301"/>
      <c r="E3582" s="30" t="s">
        <v>4482</v>
      </c>
      <c r="F3582" s="30" t="s">
        <v>4481</v>
      </c>
      <c r="G3582" s="301"/>
      <c r="H3582" s="301"/>
      <c r="I3582" s="33" t="s">
        <v>6</v>
      </c>
      <c r="J3582" s="33" t="s">
        <v>6</v>
      </c>
    </row>
    <row r="3583" spans="1:10" ht="30" x14ac:dyDescent="0.25">
      <c r="A3583" s="294" t="s">
        <v>2188</v>
      </c>
      <c r="B3583" s="5" t="s">
        <v>2189</v>
      </c>
      <c r="C3583" s="298" t="s">
        <v>14</v>
      </c>
      <c r="D3583" s="298">
        <v>1</v>
      </c>
      <c r="E3583" s="312"/>
      <c r="F3583" s="312"/>
      <c r="G3583" s="312">
        <f>D3583*E3583</f>
        <v>0</v>
      </c>
      <c r="H3583" s="312">
        <f>D3583*F3583</f>
        <v>0</v>
      </c>
      <c r="I3583" s="294"/>
      <c r="J3583" s="294"/>
    </row>
    <row r="3584" spans="1:10" x14ac:dyDescent="0.25">
      <c r="A3584" s="329"/>
      <c r="B3584" s="5" t="s">
        <v>2190</v>
      </c>
      <c r="C3584" s="330"/>
      <c r="D3584" s="330"/>
      <c r="E3584" s="313"/>
      <c r="F3584" s="313"/>
      <c r="G3584" s="313"/>
      <c r="H3584" s="313"/>
      <c r="I3584" s="329"/>
      <c r="J3584" s="329"/>
    </row>
    <row r="3585" spans="1:10" x14ac:dyDescent="0.25">
      <c r="A3585" s="329"/>
      <c r="B3585" s="5" t="s">
        <v>2191</v>
      </c>
      <c r="C3585" s="330"/>
      <c r="D3585" s="330"/>
      <c r="E3585" s="313"/>
      <c r="F3585" s="313"/>
      <c r="G3585" s="313"/>
      <c r="H3585" s="313"/>
      <c r="I3585" s="329"/>
      <c r="J3585" s="329"/>
    </row>
    <row r="3586" spans="1:10" x14ac:dyDescent="0.25">
      <c r="A3586" s="329"/>
      <c r="B3586" s="5" t="s">
        <v>2192</v>
      </c>
      <c r="C3586" s="330"/>
      <c r="D3586" s="330"/>
      <c r="E3586" s="313"/>
      <c r="F3586" s="313"/>
      <c r="G3586" s="313"/>
      <c r="H3586" s="313"/>
      <c r="I3586" s="329"/>
      <c r="J3586" s="329"/>
    </row>
    <row r="3587" spans="1:10" ht="15.75" thickBot="1" x14ac:dyDescent="0.3">
      <c r="A3587" s="295"/>
      <c r="B3587" s="9" t="s">
        <v>2193</v>
      </c>
      <c r="C3587" s="299"/>
      <c r="D3587" s="299"/>
      <c r="E3587" s="314"/>
      <c r="F3587" s="314"/>
      <c r="G3587" s="314"/>
      <c r="H3587" s="314"/>
      <c r="I3587" s="295"/>
      <c r="J3587" s="295"/>
    </row>
    <row r="3588" spans="1:10" ht="45.75" thickBot="1" x14ac:dyDescent="0.3">
      <c r="A3588" s="235" t="s">
        <v>2194</v>
      </c>
      <c r="B3588" s="9" t="s">
        <v>2195</v>
      </c>
      <c r="C3588" s="230" t="s">
        <v>14</v>
      </c>
      <c r="D3588" s="230">
        <v>1</v>
      </c>
      <c r="E3588" s="164"/>
      <c r="F3588" s="164"/>
      <c r="G3588" s="164">
        <f>D3588*E3588</f>
        <v>0</v>
      </c>
      <c r="H3588" s="164">
        <f>D3588*F3588</f>
        <v>0</v>
      </c>
      <c r="I3588" s="24"/>
      <c r="J3588" s="24"/>
    </row>
    <row r="3589" spans="1:10" ht="30.75" thickBot="1" x14ac:dyDescent="0.3">
      <c r="A3589" s="235" t="s">
        <v>2196</v>
      </c>
      <c r="B3589" s="9" t="s">
        <v>2197</v>
      </c>
      <c r="C3589" s="230" t="s">
        <v>14</v>
      </c>
      <c r="D3589" s="230">
        <v>10</v>
      </c>
      <c r="E3589" s="164"/>
      <c r="F3589" s="164"/>
      <c r="G3589" s="164">
        <f t="shared" ref="G3589:G3598" si="77">D3589*E3589</f>
        <v>0</v>
      </c>
      <c r="H3589" s="164">
        <f t="shared" ref="H3589:H3598" si="78">D3589*F3589</f>
        <v>0</v>
      </c>
      <c r="I3589" s="24"/>
      <c r="J3589" s="24"/>
    </row>
    <row r="3590" spans="1:10" ht="30.75" thickBot="1" x14ac:dyDescent="0.3">
      <c r="A3590" s="235" t="s">
        <v>2198</v>
      </c>
      <c r="B3590" s="9" t="s">
        <v>2199</v>
      </c>
      <c r="C3590" s="230" t="s">
        <v>14</v>
      </c>
      <c r="D3590" s="230">
        <v>2</v>
      </c>
      <c r="E3590" s="164"/>
      <c r="F3590" s="164"/>
      <c r="G3590" s="164">
        <f t="shared" si="77"/>
        <v>0</v>
      </c>
      <c r="H3590" s="164">
        <f t="shared" si="78"/>
        <v>0</v>
      </c>
      <c r="I3590" s="24"/>
      <c r="J3590" s="24"/>
    </row>
    <row r="3591" spans="1:10" ht="15.75" thickBot="1" x14ac:dyDescent="0.3">
      <c r="A3591" s="235" t="s">
        <v>2200</v>
      </c>
      <c r="B3591" s="9" t="s">
        <v>2201</v>
      </c>
      <c r="C3591" s="230" t="s">
        <v>14</v>
      </c>
      <c r="D3591" s="230">
        <v>9</v>
      </c>
      <c r="E3591" s="164"/>
      <c r="F3591" s="164"/>
      <c r="G3591" s="164">
        <f t="shared" si="77"/>
        <v>0</v>
      </c>
      <c r="H3591" s="164">
        <f t="shared" si="78"/>
        <v>0</v>
      </c>
      <c r="I3591" s="24"/>
      <c r="J3591" s="24"/>
    </row>
    <row r="3592" spans="1:10" ht="15.75" thickBot="1" x14ac:dyDescent="0.3">
      <c r="A3592" s="235" t="s">
        <v>2203</v>
      </c>
      <c r="B3592" s="9" t="s">
        <v>2202</v>
      </c>
      <c r="C3592" s="230" t="s">
        <v>14</v>
      </c>
      <c r="D3592" s="230">
        <v>18</v>
      </c>
      <c r="E3592" s="164"/>
      <c r="F3592" s="164"/>
      <c r="G3592" s="164">
        <f t="shared" si="77"/>
        <v>0</v>
      </c>
      <c r="H3592" s="164">
        <f t="shared" si="78"/>
        <v>0</v>
      </c>
      <c r="I3592" s="24"/>
      <c r="J3592" s="24"/>
    </row>
    <row r="3593" spans="1:10" ht="15.75" thickBot="1" x14ac:dyDescent="0.3">
      <c r="A3593" s="235" t="s">
        <v>2205</v>
      </c>
      <c r="B3593" s="9" t="s">
        <v>2204</v>
      </c>
      <c r="C3593" s="230" t="s">
        <v>14</v>
      </c>
      <c r="D3593" s="230">
        <v>44</v>
      </c>
      <c r="E3593" s="164"/>
      <c r="F3593" s="164"/>
      <c r="G3593" s="164">
        <f t="shared" si="77"/>
        <v>0</v>
      </c>
      <c r="H3593" s="164">
        <f t="shared" si="78"/>
        <v>0</v>
      </c>
      <c r="I3593" s="24"/>
      <c r="J3593" s="24"/>
    </row>
    <row r="3594" spans="1:10" ht="15.75" thickBot="1" x14ac:dyDescent="0.3">
      <c r="A3594" s="235" t="s">
        <v>2207</v>
      </c>
      <c r="B3594" s="9" t="s">
        <v>2206</v>
      </c>
      <c r="C3594" s="230" t="s">
        <v>14</v>
      </c>
      <c r="D3594" s="230">
        <v>100</v>
      </c>
      <c r="E3594" s="164"/>
      <c r="F3594" s="164"/>
      <c r="G3594" s="164">
        <f t="shared" si="77"/>
        <v>0</v>
      </c>
      <c r="H3594" s="164">
        <f t="shared" si="78"/>
        <v>0</v>
      </c>
      <c r="I3594" s="24"/>
      <c r="J3594" s="24"/>
    </row>
    <row r="3595" spans="1:10" ht="30.75" thickBot="1" x14ac:dyDescent="0.3">
      <c r="A3595" s="235" t="s">
        <v>2209</v>
      </c>
      <c r="B3595" s="9" t="s">
        <v>2208</v>
      </c>
      <c r="C3595" s="230" t="s">
        <v>9</v>
      </c>
      <c r="D3595" s="230">
        <v>1</v>
      </c>
      <c r="E3595" s="164"/>
      <c r="F3595" s="164"/>
      <c r="G3595" s="164">
        <f t="shared" si="77"/>
        <v>0</v>
      </c>
      <c r="H3595" s="164">
        <f t="shared" si="78"/>
        <v>0</v>
      </c>
      <c r="I3595" s="54"/>
      <c r="J3595" s="54"/>
    </row>
    <row r="3596" spans="1:10" ht="30.75" thickBot="1" x14ac:dyDescent="0.3">
      <c r="A3596" s="235" t="s">
        <v>2211</v>
      </c>
      <c r="B3596" s="46" t="s">
        <v>2210</v>
      </c>
      <c r="C3596" s="230" t="s">
        <v>9</v>
      </c>
      <c r="D3596" s="230">
        <v>1</v>
      </c>
      <c r="E3596" s="164"/>
      <c r="F3596" s="164"/>
      <c r="G3596" s="164">
        <f t="shared" si="77"/>
        <v>0</v>
      </c>
      <c r="H3596" s="164">
        <f t="shared" si="78"/>
        <v>0</v>
      </c>
      <c r="I3596" s="54"/>
      <c r="J3596" s="54"/>
    </row>
    <row r="3597" spans="1:10" x14ac:dyDescent="0.25">
      <c r="A3597" s="294" t="s">
        <v>4614</v>
      </c>
      <c r="B3597" s="28" t="s">
        <v>2212</v>
      </c>
      <c r="C3597" s="298" t="s">
        <v>9</v>
      </c>
      <c r="D3597" s="298">
        <v>1</v>
      </c>
      <c r="E3597" s="312"/>
      <c r="F3597" s="312"/>
      <c r="G3597" s="312">
        <f t="shared" si="77"/>
        <v>0</v>
      </c>
      <c r="H3597" s="312">
        <f t="shared" si="78"/>
        <v>0</v>
      </c>
      <c r="I3597" s="304"/>
      <c r="J3597" s="304"/>
    </row>
    <row r="3598" spans="1:10" ht="30.75" thickBot="1" x14ac:dyDescent="0.3">
      <c r="A3598" s="295"/>
      <c r="B3598" s="46" t="s">
        <v>2213</v>
      </c>
      <c r="C3598" s="299"/>
      <c r="D3598" s="299"/>
      <c r="E3598" s="314"/>
      <c r="F3598" s="314"/>
      <c r="G3598" s="314">
        <f t="shared" si="77"/>
        <v>0</v>
      </c>
      <c r="H3598" s="314">
        <f t="shared" si="78"/>
        <v>0</v>
      </c>
      <c r="I3598" s="305"/>
      <c r="J3598" s="305"/>
    </row>
    <row r="3599" spans="1:10" ht="16.5" thickBot="1" x14ac:dyDescent="0.3">
      <c r="A3599" s="309" t="s">
        <v>2214</v>
      </c>
      <c r="B3599" s="310"/>
      <c r="C3599" s="310"/>
      <c r="D3599" s="310"/>
      <c r="E3599" s="311"/>
      <c r="F3599" s="288">
        <f>SUM(G3583:G3598)</f>
        <v>0</v>
      </c>
      <c r="G3599" s="289"/>
      <c r="H3599" s="290"/>
      <c r="I3599" s="6"/>
      <c r="J3599" s="6"/>
    </row>
    <row r="3600" spans="1:10" ht="16.5" thickBot="1" x14ac:dyDescent="0.3">
      <c r="A3600" s="309" t="s">
        <v>2215</v>
      </c>
      <c r="B3600" s="310"/>
      <c r="C3600" s="310"/>
      <c r="D3600" s="310"/>
      <c r="E3600" s="311"/>
      <c r="F3600" s="288">
        <f>F3601-F3599</f>
        <v>0</v>
      </c>
      <c r="G3600" s="289"/>
      <c r="H3600" s="290"/>
      <c r="I3600" s="6"/>
      <c r="J3600" s="6"/>
    </row>
    <row r="3601" spans="1:10" ht="16.5" thickBot="1" x14ac:dyDescent="0.3">
      <c r="A3601" s="309" t="s">
        <v>2216</v>
      </c>
      <c r="B3601" s="310"/>
      <c r="C3601" s="310"/>
      <c r="D3601" s="310"/>
      <c r="E3601" s="311"/>
      <c r="F3601" s="288">
        <f>SUM(H3583:H3598)</f>
        <v>0</v>
      </c>
      <c r="G3601" s="289"/>
      <c r="H3601" s="290"/>
      <c r="I3601" s="6"/>
      <c r="J3601" s="6"/>
    </row>
    <row r="3602" spans="1:10" x14ac:dyDescent="0.25">
      <c r="A3602" s="22"/>
      <c r="B3602"/>
    </row>
    <row r="3603" spans="1:10" x14ac:dyDescent="0.25">
      <c r="A3603" s="21"/>
      <c r="B3603"/>
    </row>
    <row r="3604" spans="1:10" ht="15.75" x14ac:dyDescent="0.25">
      <c r="A3604" s="258" t="s">
        <v>4542</v>
      </c>
      <c r="B3604"/>
    </row>
    <row r="3605" spans="1:10" ht="15.75" x14ac:dyDescent="0.25">
      <c r="A3605" s="307" t="s">
        <v>4546</v>
      </c>
      <c r="B3605" s="307"/>
      <c r="C3605" s="307"/>
      <c r="D3605" s="307"/>
      <c r="E3605" s="307"/>
      <c r="F3605" s="307"/>
      <c r="G3605" s="307"/>
      <c r="H3605" s="307"/>
      <c r="I3605" s="307"/>
      <c r="J3605" s="307"/>
    </row>
    <row r="3606" spans="1:10" ht="15.75" thickBot="1" x14ac:dyDescent="0.3">
      <c r="B3606" s="223"/>
    </row>
    <row r="3607" spans="1:10" ht="16.5" thickBot="1" x14ac:dyDescent="0.3">
      <c r="A3607" s="369" t="s">
        <v>4543</v>
      </c>
      <c r="B3607" s="369"/>
      <c r="C3607" s="367">
        <f>F3599+F3574+F3551+F3484+F3432</f>
        <v>0</v>
      </c>
      <c r="D3607" s="368"/>
      <c r="E3607" s="368"/>
    </row>
    <row r="3608" spans="1:10" ht="16.5" thickBot="1" x14ac:dyDescent="0.3">
      <c r="A3608" s="369" t="s">
        <v>4544</v>
      </c>
      <c r="B3608" s="369"/>
      <c r="C3608" s="367">
        <f>C3609-C3607</f>
        <v>0</v>
      </c>
      <c r="D3608" s="368"/>
      <c r="E3608" s="368"/>
    </row>
    <row r="3609" spans="1:10" ht="16.5" thickBot="1" x14ac:dyDescent="0.3">
      <c r="A3609" s="369" t="s">
        <v>4545</v>
      </c>
      <c r="B3609" s="369"/>
      <c r="C3609" s="367">
        <f>F3601+F3576+F3553+F3486+F3434</f>
        <v>0</v>
      </c>
      <c r="D3609" s="368"/>
      <c r="E3609" s="368"/>
    </row>
    <row r="3610" spans="1:10" ht="16.5" thickBot="1" x14ac:dyDescent="0.3">
      <c r="A3610" s="260" t="s">
        <v>4538</v>
      </c>
      <c r="B3610" s="404"/>
      <c r="C3610" s="404"/>
      <c r="D3610" s="404"/>
      <c r="E3610" s="405"/>
    </row>
    <row r="3611" spans="1:10" x14ac:dyDescent="0.25">
      <c r="A3611" s="21"/>
      <c r="B3611"/>
    </row>
    <row r="3612" spans="1:10" x14ac:dyDescent="0.25">
      <c r="B3612"/>
    </row>
    <row r="3613" spans="1:10" ht="18" x14ac:dyDescent="0.25">
      <c r="A3613" s="47" t="s">
        <v>2217</v>
      </c>
      <c r="B3613"/>
    </row>
    <row r="3614" spans="1:10" x14ac:dyDescent="0.25">
      <c r="A3614" s="22"/>
      <c r="B3614"/>
    </row>
    <row r="3615" spans="1:10" x14ac:dyDescent="0.25">
      <c r="A3615" s="306" t="s">
        <v>2218</v>
      </c>
      <c r="B3615" s="306"/>
      <c r="C3615" s="306"/>
      <c r="D3615" s="306"/>
      <c r="E3615" s="306"/>
      <c r="F3615" s="306"/>
      <c r="G3615" s="306"/>
      <c r="H3615" s="306"/>
      <c r="I3615" s="306"/>
      <c r="J3615" s="306"/>
    </row>
    <row r="3616" spans="1:10" ht="33.75" customHeight="1" x14ac:dyDescent="0.25">
      <c r="A3616" s="306" t="s">
        <v>2219</v>
      </c>
      <c r="B3616" s="306"/>
      <c r="C3616" s="306"/>
      <c r="D3616" s="306"/>
      <c r="E3616" s="306"/>
      <c r="F3616" s="306"/>
      <c r="G3616" s="306"/>
      <c r="H3616" s="306"/>
      <c r="I3616" s="306"/>
      <c r="J3616" s="306"/>
    </row>
    <row r="3617" spans="1:10" ht="33" customHeight="1" x14ac:dyDescent="0.25">
      <c r="A3617" s="306" t="s">
        <v>2220</v>
      </c>
      <c r="B3617" s="306"/>
      <c r="C3617" s="306"/>
      <c r="D3617" s="306"/>
      <c r="E3617" s="306"/>
      <c r="F3617" s="306"/>
      <c r="G3617" s="306"/>
      <c r="H3617" s="306"/>
      <c r="I3617" s="306"/>
      <c r="J3617" s="306"/>
    </row>
    <row r="3618" spans="1:10" ht="16.5" customHeight="1" x14ac:dyDescent="0.25">
      <c r="A3618" s="306" t="s">
        <v>2221</v>
      </c>
      <c r="B3618" s="306"/>
      <c r="C3618" s="306"/>
      <c r="D3618" s="306"/>
      <c r="E3618" s="306"/>
      <c r="F3618" s="306"/>
      <c r="G3618" s="306"/>
      <c r="H3618" s="306"/>
      <c r="I3618" s="306"/>
      <c r="J3618" s="306"/>
    </row>
    <row r="3619" spans="1:10" ht="81" customHeight="1" x14ac:dyDescent="0.25">
      <c r="A3619" s="306" t="s">
        <v>2222</v>
      </c>
      <c r="B3619" s="306"/>
      <c r="C3619" s="306"/>
      <c r="D3619" s="306"/>
      <c r="E3619" s="306"/>
      <c r="F3619" s="306"/>
      <c r="G3619" s="306"/>
      <c r="H3619" s="306"/>
      <c r="I3619" s="306"/>
      <c r="J3619" s="306"/>
    </row>
    <row r="3620" spans="1:10" ht="15.75" customHeight="1" x14ac:dyDescent="0.25">
      <c r="A3620" s="115"/>
      <c r="B3620" s="113"/>
      <c r="C3620" s="36"/>
      <c r="D3620" s="36"/>
      <c r="E3620" s="113"/>
      <c r="F3620" s="114"/>
      <c r="G3620" s="114"/>
      <c r="H3620" s="113"/>
      <c r="I3620" s="113"/>
      <c r="J3620" s="113"/>
    </row>
    <row r="3621" spans="1:10" ht="31.5" customHeight="1" x14ac:dyDescent="0.25">
      <c r="A3621" s="306" t="s">
        <v>2223</v>
      </c>
      <c r="B3621" s="306"/>
      <c r="C3621" s="306"/>
      <c r="D3621" s="306"/>
      <c r="E3621" s="306"/>
      <c r="F3621" s="306"/>
      <c r="G3621" s="306"/>
      <c r="H3621" s="306"/>
      <c r="I3621" s="306"/>
      <c r="J3621" s="306"/>
    </row>
    <row r="3622" spans="1:10" ht="15.75" customHeight="1" x14ac:dyDescent="0.25">
      <c r="A3622" s="115"/>
      <c r="B3622" s="113"/>
      <c r="C3622" s="36"/>
      <c r="D3622" s="36"/>
      <c r="E3622" s="113"/>
      <c r="F3622" s="114"/>
      <c r="G3622" s="114"/>
      <c r="H3622" s="113"/>
      <c r="I3622" s="113"/>
      <c r="J3622" s="113"/>
    </row>
    <row r="3623" spans="1:10" ht="82.5" customHeight="1" x14ac:dyDescent="0.25">
      <c r="A3623" s="306" t="s">
        <v>2224</v>
      </c>
      <c r="B3623" s="306"/>
      <c r="C3623" s="306"/>
      <c r="D3623" s="306"/>
      <c r="E3623" s="306"/>
      <c r="F3623" s="306"/>
      <c r="G3623" s="306"/>
      <c r="H3623" s="306"/>
      <c r="I3623" s="306"/>
      <c r="J3623" s="306"/>
    </row>
    <row r="3624" spans="1:10" ht="15.75" customHeight="1" x14ac:dyDescent="0.25">
      <c r="A3624" s="115"/>
      <c r="B3624" s="113"/>
      <c r="C3624" s="36"/>
      <c r="D3624" s="36"/>
      <c r="E3624" s="113"/>
      <c r="F3624" s="114"/>
      <c r="G3624" s="114"/>
      <c r="H3624" s="113"/>
      <c r="I3624" s="113"/>
      <c r="J3624" s="113"/>
    </row>
    <row r="3625" spans="1:10" x14ac:dyDescent="0.25">
      <c r="A3625" s="306" t="s">
        <v>1359</v>
      </c>
      <c r="B3625" s="306"/>
      <c r="C3625" s="306"/>
      <c r="D3625" s="306"/>
      <c r="E3625" s="306"/>
      <c r="F3625" s="306"/>
      <c r="G3625" s="306"/>
      <c r="H3625" s="306"/>
      <c r="I3625" s="306"/>
      <c r="J3625" s="306"/>
    </row>
    <row r="3626" spans="1:10" x14ac:dyDescent="0.25">
      <c r="A3626" s="115"/>
      <c r="B3626" s="113"/>
      <c r="C3626" s="36"/>
      <c r="D3626" s="36"/>
      <c r="E3626" s="113"/>
      <c r="F3626" s="114"/>
      <c r="G3626" s="114"/>
      <c r="H3626" s="113"/>
      <c r="I3626" s="113"/>
      <c r="J3626" s="113"/>
    </row>
    <row r="3627" spans="1:10" ht="16.5" customHeight="1" x14ac:dyDescent="0.25">
      <c r="A3627" s="306" t="s">
        <v>1526</v>
      </c>
      <c r="B3627" s="306"/>
      <c r="C3627" s="306"/>
      <c r="D3627" s="306"/>
      <c r="E3627" s="306"/>
      <c r="F3627" s="306"/>
      <c r="G3627" s="306"/>
      <c r="H3627" s="306"/>
      <c r="I3627" s="306"/>
      <c r="J3627" s="306"/>
    </row>
    <row r="3628" spans="1:10" ht="16.5" customHeight="1" x14ac:dyDescent="0.25">
      <c r="A3628" s="115"/>
      <c r="B3628" s="113"/>
      <c r="C3628" s="36"/>
      <c r="D3628" s="36"/>
      <c r="E3628" s="113"/>
      <c r="F3628" s="114"/>
      <c r="G3628" s="114"/>
      <c r="H3628" s="113"/>
      <c r="I3628" s="113"/>
      <c r="J3628" s="113"/>
    </row>
    <row r="3629" spans="1:10" ht="18" x14ac:dyDescent="0.25">
      <c r="A3629" s="47" t="s">
        <v>2225</v>
      </c>
      <c r="B3629"/>
    </row>
    <row r="3630" spans="1:10" ht="18.75" thickBot="1" x14ac:dyDescent="0.3">
      <c r="A3630" s="47" t="s">
        <v>2226</v>
      </c>
      <c r="B3630"/>
    </row>
    <row r="3631" spans="1:10" ht="15.75" thickBot="1" x14ac:dyDescent="0.3">
      <c r="A3631" s="21"/>
      <c r="B3631"/>
      <c r="E3631" s="285" t="s">
        <v>0</v>
      </c>
      <c r="F3631" s="286"/>
      <c r="G3631" s="286"/>
      <c r="H3631" s="286"/>
      <c r="I3631" s="286"/>
      <c r="J3631" s="287"/>
    </row>
    <row r="3632" spans="1:10" ht="36" x14ac:dyDescent="0.25">
      <c r="A3632" s="294" t="s">
        <v>1</v>
      </c>
      <c r="B3632" s="300" t="s">
        <v>2</v>
      </c>
      <c r="C3632" s="300" t="s">
        <v>3</v>
      </c>
      <c r="D3632" s="300" t="s">
        <v>4480</v>
      </c>
      <c r="E3632" s="2" t="s">
        <v>4</v>
      </c>
      <c r="F3632" s="2" t="s">
        <v>4</v>
      </c>
      <c r="G3632" s="300" t="s">
        <v>4483</v>
      </c>
      <c r="H3632" s="300" t="s">
        <v>4484</v>
      </c>
      <c r="I3632" s="52" t="s">
        <v>5</v>
      </c>
      <c r="J3632" s="52" t="s">
        <v>7</v>
      </c>
    </row>
    <row r="3633" spans="1:10" ht="60.75" thickBot="1" x14ac:dyDescent="0.3">
      <c r="A3633" s="295"/>
      <c r="B3633" s="301"/>
      <c r="C3633" s="301"/>
      <c r="D3633" s="301"/>
      <c r="E3633" s="30" t="s">
        <v>4482</v>
      </c>
      <c r="F3633" s="30" t="s">
        <v>4481</v>
      </c>
      <c r="G3633" s="301"/>
      <c r="H3633" s="301"/>
      <c r="I3633" s="4" t="s">
        <v>6</v>
      </c>
      <c r="J3633" s="4" t="s">
        <v>6</v>
      </c>
    </row>
    <row r="3634" spans="1:10" ht="44.25" customHeight="1" x14ac:dyDescent="0.25">
      <c r="A3634" s="294" t="s">
        <v>2227</v>
      </c>
      <c r="B3634" s="415" t="s">
        <v>2228</v>
      </c>
      <c r="C3634" s="298" t="s">
        <v>9</v>
      </c>
      <c r="D3634" s="298">
        <v>1</v>
      </c>
      <c r="E3634" s="283"/>
      <c r="F3634" s="283"/>
      <c r="G3634" s="283">
        <f>D3634*E3634</f>
        <v>0</v>
      </c>
      <c r="H3634" s="283">
        <f>D3634*F3634</f>
        <v>0</v>
      </c>
      <c r="I3634" s="296"/>
      <c r="J3634" s="296"/>
    </row>
    <row r="3635" spans="1:10" ht="15.75" thickBot="1" x14ac:dyDescent="0.3">
      <c r="A3635" s="295"/>
      <c r="B3635" s="417"/>
      <c r="C3635" s="299"/>
      <c r="D3635" s="299"/>
      <c r="E3635" s="284"/>
      <c r="F3635" s="284"/>
      <c r="G3635" s="284"/>
      <c r="H3635" s="284"/>
      <c r="I3635" s="297"/>
      <c r="J3635" s="297"/>
    </row>
    <row r="3636" spans="1:10" ht="16.5" thickBot="1" x14ac:dyDescent="0.3">
      <c r="A3636" s="309" t="s">
        <v>2229</v>
      </c>
      <c r="B3636" s="310"/>
      <c r="C3636" s="310"/>
      <c r="D3636" s="310"/>
      <c r="E3636" s="311"/>
      <c r="F3636" s="288">
        <f>G3634</f>
        <v>0</v>
      </c>
      <c r="G3636" s="289"/>
      <c r="H3636" s="290"/>
      <c r="I3636" s="6"/>
      <c r="J3636" s="6"/>
    </row>
    <row r="3637" spans="1:10" ht="15.75" customHeight="1" x14ac:dyDescent="0.25">
      <c r="A3637" s="319" t="s">
        <v>2230</v>
      </c>
      <c r="B3637" s="320"/>
      <c r="C3637" s="320"/>
      <c r="D3637" s="320"/>
      <c r="E3637" s="321"/>
      <c r="F3637" s="316">
        <f>F3639-F3636</f>
        <v>0</v>
      </c>
      <c r="G3637" s="317"/>
      <c r="H3637" s="318"/>
      <c r="I3637" s="388"/>
      <c r="J3637" s="389"/>
    </row>
    <row r="3638" spans="1:10" ht="15.75" thickBot="1" x14ac:dyDescent="0.3">
      <c r="A3638" s="354"/>
      <c r="B3638" s="355"/>
      <c r="C3638" s="355"/>
      <c r="D3638" s="355"/>
      <c r="E3638" s="356"/>
      <c r="F3638" s="325"/>
      <c r="G3638" s="326"/>
      <c r="H3638" s="327"/>
      <c r="I3638" s="388"/>
      <c r="J3638" s="389"/>
    </row>
    <row r="3639" spans="1:10" ht="16.5" thickBot="1" x14ac:dyDescent="0.3">
      <c r="A3639" s="309" t="s">
        <v>2231</v>
      </c>
      <c r="B3639" s="310"/>
      <c r="C3639" s="310"/>
      <c r="D3639" s="310"/>
      <c r="E3639" s="311"/>
      <c r="F3639" s="288">
        <f>H3634</f>
        <v>0</v>
      </c>
      <c r="G3639" s="289"/>
      <c r="H3639" s="290"/>
      <c r="I3639" s="6"/>
      <c r="J3639" s="6"/>
    </row>
    <row r="3640" spans="1:10" ht="18" x14ac:dyDescent="0.25">
      <c r="A3640" s="45"/>
      <c r="B3640"/>
    </row>
    <row r="3641" spans="1:10" x14ac:dyDescent="0.25">
      <c r="B3641"/>
    </row>
    <row r="3642" spans="1:10" ht="33.75" customHeight="1" x14ac:dyDescent="0.25">
      <c r="A3642" s="328" t="s">
        <v>2232</v>
      </c>
      <c r="B3642" s="328"/>
      <c r="C3642" s="328"/>
      <c r="D3642" s="328"/>
      <c r="E3642" s="328"/>
      <c r="F3642" s="328"/>
      <c r="G3642" s="328"/>
      <c r="H3642" s="328"/>
      <c r="I3642" s="328"/>
      <c r="J3642" s="328"/>
    </row>
    <row r="3643" spans="1:10" ht="15.75" thickBot="1" x14ac:dyDescent="0.3">
      <c r="A3643" s="21"/>
      <c r="B3643"/>
    </row>
    <row r="3644" spans="1:10" ht="15.75" thickBot="1" x14ac:dyDescent="0.3">
      <c r="A3644" s="353"/>
      <c r="B3644" s="353"/>
      <c r="C3644" s="234"/>
      <c r="D3644" s="30"/>
      <c r="E3644" s="285" t="s">
        <v>0</v>
      </c>
      <c r="F3644" s="286"/>
      <c r="G3644" s="286"/>
      <c r="H3644" s="286"/>
      <c r="I3644" s="286"/>
      <c r="J3644" s="287"/>
    </row>
    <row r="3645" spans="1:10" ht="36" x14ac:dyDescent="0.25">
      <c r="A3645" s="294" t="s">
        <v>1</v>
      </c>
      <c r="B3645" s="300" t="s">
        <v>981</v>
      </c>
      <c r="C3645" s="300" t="s">
        <v>3</v>
      </c>
      <c r="D3645" s="300" t="s">
        <v>4480</v>
      </c>
      <c r="E3645" s="2" t="s">
        <v>4</v>
      </c>
      <c r="F3645" s="2" t="s">
        <v>4</v>
      </c>
      <c r="G3645" s="300" t="s">
        <v>4483</v>
      </c>
      <c r="H3645" s="300" t="s">
        <v>4484</v>
      </c>
      <c r="I3645" s="3" t="s">
        <v>5</v>
      </c>
      <c r="J3645" s="3" t="s">
        <v>7</v>
      </c>
    </row>
    <row r="3646" spans="1:10" ht="60.75" thickBot="1" x14ac:dyDescent="0.3">
      <c r="A3646" s="295"/>
      <c r="B3646" s="301"/>
      <c r="C3646" s="301"/>
      <c r="D3646" s="301"/>
      <c r="E3646" s="30" t="s">
        <v>4482</v>
      </c>
      <c r="F3646" s="30" t="s">
        <v>4481</v>
      </c>
      <c r="G3646" s="301"/>
      <c r="H3646" s="301"/>
      <c r="I3646" s="4" t="s">
        <v>6</v>
      </c>
      <c r="J3646" s="4" t="s">
        <v>6</v>
      </c>
    </row>
    <row r="3647" spans="1:10" ht="135.75" thickBot="1" x14ac:dyDescent="0.3">
      <c r="A3647" s="235" t="s">
        <v>2233</v>
      </c>
      <c r="B3647" s="9" t="s">
        <v>2234</v>
      </c>
      <c r="C3647" s="230" t="s">
        <v>14</v>
      </c>
      <c r="D3647" s="230">
        <v>2</v>
      </c>
      <c r="E3647" s="178"/>
      <c r="F3647" s="178"/>
      <c r="G3647" s="178">
        <f>D3647*E3647</f>
        <v>0</v>
      </c>
      <c r="H3647" s="178">
        <f>D3647*F3647</f>
        <v>0</v>
      </c>
      <c r="I3647" s="24"/>
      <c r="J3647" s="24"/>
    </row>
    <row r="3648" spans="1:10" ht="15.75" thickBot="1" x14ac:dyDescent="0.3">
      <c r="A3648" s="235" t="s">
        <v>2235</v>
      </c>
      <c r="B3648" s="9" t="s">
        <v>2236</v>
      </c>
      <c r="C3648" s="230" t="s">
        <v>14</v>
      </c>
      <c r="D3648" s="230">
        <v>2</v>
      </c>
      <c r="E3648" s="178"/>
      <c r="F3648" s="178"/>
      <c r="G3648" s="178">
        <f t="shared" ref="G3648:G3711" si="79">D3648*E3648</f>
        <v>0</v>
      </c>
      <c r="H3648" s="178">
        <f t="shared" ref="H3648:H3711" si="80">D3648*F3648</f>
        <v>0</v>
      </c>
      <c r="I3648" s="24"/>
      <c r="J3648" s="24"/>
    </row>
    <row r="3649" spans="1:10" x14ac:dyDescent="0.25">
      <c r="A3649" s="294" t="s">
        <v>2237</v>
      </c>
      <c r="B3649" s="5" t="s">
        <v>2238</v>
      </c>
      <c r="C3649" s="298" t="s">
        <v>14</v>
      </c>
      <c r="D3649" s="298">
        <v>1</v>
      </c>
      <c r="E3649" s="280"/>
      <c r="F3649" s="280"/>
      <c r="G3649" s="280">
        <f t="shared" si="79"/>
        <v>0</v>
      </c>
      <c r="H3649" s="280">
        <f t="shared" si="80"/>
        <v>0</v>
      </c>
      <c r="I3649" s="294"/>
      <c r="J3649" s="294"/>
    </row>
    <row r="3650" spans="1:10" x14ac:dyDescent="0.25">
      <c r="A3650" s="329"/>
      <c r="B3650" s="5" t="s">
        <v>2239</v>
      </c>
      <c r="C3650" s="330"/>
      <c r="D3650" s="330"/>
      <c r="E3650" s="281"/>
      <c r="F3650" s="281"/>
      <c r="G3650" s="281">
        <f t="shared" si="79"/>
        <v>0</v>
      </c>
      <c r="H3650" s="281">
        <f t="shared" si="80"/>
        <v>0</v>
      </c>
      <c r="I3650" s="329"/>
      <c r="J3650" s="329"/>
    </row>
    <row r="3651" spans="1:10" x14ac:dyDescent="0.25">
      <c r="A3651" s="329"/>
      <c r="B3651" s="5" t="s">
        <v>2240</v>
      </c>
      <c r="C3651" s="330"/>
      <c r="D3651" s="330"/>
      <c r="E3651" s="281"/>
      <c r="F3651" s="281"/>
      <c r="G3651" s="281">
        <f t="shared" si="79"/>
        <v>0</v>
      </c>
      <c r="H3651" s="281">
        <f t="shared" si="80"/>
        <v>0</v>
      </c>
      <c r="I3651" s="329"/>
      <c r="J3651" s="329"/>
    </row>
    <row r="3652" spans="1:10" x14ac:dyDescent="0.25">
      <c r="A3652" s="329"/>
      <c r="B3652" s="5" t="s">
        <v>2241</v>
      </c>
      <c r="C3652" s="330"/>
      <c r="D3652" s="330"/>
      <c r="E3652" s="281"/>
      <c r="F3652" s="281"/>
      <c r="G3652" s="281">
        <f t="shared" si="79"/>
        <v>0</v>
      </c>
      <c r="H3652" s="281">
        <f t="shared" si="80"/>
        <v>0</v>
      </c>
      <c r="I3652" s="329"/>
      <c r="J3652" s="329"/>
    </row>
    <row r="3653" spans="1:10" ht="15.75" thickBot="1" x14ac:dyDescent="0.3">
      <c r="A3653" s="295"/>
      <c r="B3653" s="9" t="s">
        <v>2242</v>
      </c>
      <c r="C3653" s="299"/>
      <c r="D3653" s="299"/>
      <c r="E3653" s="282"/>
      <c r="F3653" s="282"/>
      <c r="G3653" s="282">
        <f t="shared" si="79"/>
        <v>0</v>
      </c>
      <c r="H3653" s="282">
        <f t="shared" si="80"/>
        <v>0</v>
      </c>
      <c r="I3653" s="295"/>
      <c r="J3653" s="295"/>
    </row>
    <row r="3654" spans="1:10" ht="45" x14ac:dyDescent="0.25">
      <c r="A3654" s="294" t="s">
        <v>2243</v>
      </c>
      <c r="B3654" s="5" t="s">
        <v>2244</v>
      </c>
      <c r="C3654" s="298" t="s">
        <v>14</v>
      </c>
      <c r="D3654" s="298">
        <v>50</v>
      </c>
      <c r="E3654" s="280"/>
      <c r="F3654" s="280"/>
      <c r="G3654" s="280">
        <f t="shared" si="79"/>
        <v>0</v>
      </c>
      <c r="H3654" s="280">
        <f t="shared" si="80"/>
        <v>0</v>
      </c>
      <c r="I3654" s="294"/>
      <c r="J3654" s="294"/>
    </row>
    <row r="3655" spans="1:10" ht="30.75" thickBot="1" x14ac:dyDescent="0.3">
      <c r="A3655" s="295"/>
      <c r="B3655" s="9" t="s">
        <v>2245</v>
      </c>
      <c r="C3655" s="299"/>
      <c r="D3655" s="299"/>
      <c r="E3655" s="282"/>
      <c r="F3655" s="282"/>
      <c r="G3655" s="282">
        <f t="shared" si="79"/>
        <v>0</v>
      </c>
      <c r="H3655" s="282">
        <f t="shared" si="80"/>
        <v>0</v>
      </c>
      <c r="I3655" s="295"/>
      <c r="J3655" s="295"/>
    </row>
    <row r="3656" spans="1:10" ht="48.75" customHeight="1" x14ac:dyDescent="0.25">
      <c r="A3656" s="294" t="s">
        <v>2246</v>
      </c>
      <c r="B3656" s="5" t="s">
        <v>4632</v>
      </c>
      <c r="C3656" s="298" t="s">
        <v>14</v>
      </c>
      <c r="D3656" s="298">
        <v>12</v>
      </c>
      <c r="E3656" s="280"/>
      <c r="F3656" s="280"/>
      <c r="G3656" s="280">
        <f t="shared" si="79"/>
        <v>0</v>
      </c>
      <c r="H3656" s="280">
        <f t="shared" si="80"/>
        <v>0</v>
      </c>
      <c r="I3656" s="294"/>
      <c r="J3656" s="294"/>
    </row>
    <row r="3657" spans="1:10" ht="31.5" customHeight="1" thickBot="1" x14ac:dyDescent="0.3">
      <c r="A3657" s="295"/>
      <c r="B3657" s="276" t="s">
        <v>4634</v>
      </c>
      <c r="C3657" s="299"/>
      <c r="D3657" s="299"/>
      <c r="E3657" s="282"/>
      <c r="F3657" s="282"/>
      <c r="G3657" s="282">
        <f t="shared" si="79"/>
        <v>0</v>
      </c>
      <c r="H3657" s="282">
        <f t="shared" si="80"/>
        <v>0</v>
      </c>
      <c r="I3657" s="295"/>
      <c r="J3657" s="295"/>
    </row>
    <row r="3658" spans="1:10" ht="45" x14ac:dyDescent="0.25">
      <c r="A3658" s="294" t="s">
        <v>2247</v>
      </c>
      <c r="B3658" s="277" t="s">
        <v>4635</v>
      </c>
      <c r="C3658" s="298" t="s">
        <v>14</v>
      </c>
      <c r="D3658" s="298">
        <v>6</v>
      </c>
      <c r="E3658" s="280"/>
      <c r="F3658" s="280"/>
      <c r="G3658" s="280">
        <f t="shared" si="79"/>
        <v>0</v>
      </c>
      <c r="H3658" s="280">
        <f t="shared" si="80"/>
        <v>0</v>
      </c>
      <c r="I3658" s="294"/>
      <c r="J3658" s="294"/>
    </row>
    <row r="3659" spans="1:10" ht="30.75" thickBot="1" x14ac:dyDescent="0.3">
      <c r="A3659" s="295"/>
      <c r="B3659" s="276" t="s">
        <v>4634</v>
      </c>
      <c r="C3659" s="299"/>
      <c r="D3659" s="299"/>
      <c r="E3659" s="282"/>
      <c r="F3659" s="282"/>
      <c r="G3659" s="282">
        <f t="shared" si="79"/>
        <v>0</v>
      </c>
      <c r="H3659" s="282">
        <f t="shared" si="80"/>
        <v>0</v>
      </c>
      <c r="I3659" s="295"/>
      <c r="J3659" s="295"/>
    </row>
    <row r="3660" spans="1:10" ht="30" x14ac:dyDescent="0.25">
      <c r="A3660" s="294" t="s">
        <v>2248</v>
      </c>
      <c r="B3660" s="277" t="s">
        <v>4636</v>
      </c>
      <c r="C3660" s="298" t="s">
        <v>14</v>
      </c>
      <c r="D3660" s="298">
        <v>1</v>
      </c>
      <c r="E3660" s="280"/>
      <c r="F3660" s="280"/>
      <c r="G3660" s="280">
        <f t="shared" si="79"/>
        <v>0</v>
      </c>
      <c r="H3660" s="280">
        <f t="shared" si="80"/>
        <v>0</v>
      </c>
      <c r="I3660" s="294"/>
      <c r="J3660" s="294"/>
    </row>
    <row r="3661" spans="1:10" x14ac:dyDescent="0.25">
      <c r="A3661" s="329"/>
      <c r="B3661" s="277" t="s">
        <v>2249</v>
      </c>
      <c r="C3661" s="330"/>
      <c r="D3661" s="330"/>
      <c r="E3661" s="281"/>
      <c r="F3661" s="281"/>
      <c r="G3661" s="281">
        <f t="shared" si="79"/>
        <v>0</v>
      </c>
      <c r="H3661" s="281">
        <f t="shared" si="80"/>
        <v>0</v>
      </c>
      <c r="I3661" s="329"/>
      <c r="J3661" s="329"/>
    </row>
    <row r="3662" spans="1:10" x14ac:dyDescent="0.25">
      <c r="A3662" s="329"/>
      <c r="B3662" s="277" t="s">
        <v>2241</v>
      </c>
      <c r="C3662" s="330"/>
      <c r="D3662" s="330"/>
      <c r="E3662" s="281"/>
      <c r="F3662" s="281"/>
      <c r="G3662" s="281">
        <f t="shared" si="79"/>
        <v>0</v>
      </c>
      <c r="H3662" s="281">
        <f t="shared" si="80"/>
        <v>0</v>
      </c>
      <c r="I3662" s="329"/>
      <c r="J3662" s="329"/>
    </row>
    <row r="3663" spans="1:10" ht="15.75" thickBot="1" x14ac:dyDescent="0.3">
      <c r="A3663" s="295"/>
      <c r="B3663" s="276" t="s">
        <v>2242</v>
      </c>
      <c r="C3663" s="299"/>
      <c r="D3663" s="299"/>
      <c r="E3663" s="282"/>
      <c r="F3663" s="282"/>
      <c r="G3663" s="282">
        <f t="shared" si="79"/>
        <v>0</v>
      </c>
      <c r="H3663" s="282">
        <f t="shared" si="80"/>
        <v>0</v>
      </c>
      <c r="I3663" s="295"/>
      <c r="J3663" s="295"/>
    </row>
    <row r="3664" spans="1:10" ht="45" x14ac:dyDescent="0.25">
      <c r="A3664" s="294" t="s">
        <v>2250</v>
      </c>
      <c r="B3664" s="277" t="s">
        <v>4637</v>
      </c>
      <c r="C3664" s="298" t="s">
        <v>14</v>
      </c>
      <c r="D3664" s="298">
        <v>1</v>
      </c>
      <c r="E3664" s="280"/>
      <c r="F3664" s="280"/>
      <c r="G3664" s="280">
        <f t="shared" si="79"/>
        <v>0</v>
      </c>
      <c r="H3664" s="280">
        <f t="shared" si="80"/>
        <v>0</v>
      </c>
      <c r="I3664" s="294"/>
      <c r="J3664" s="294"/>
    </row>
    <row r="3665" spans="1:10" ht="30.75" thickBot="1" x14ac:dyDescent="0.3">
      <c r="A3665" s="295"/>
      <c r="B3665" s="276" t="s">
        <v>4634</v>
      </c>
      <c r="C3665" s="299"/>
      <c r="D3665" s="299"/>
      <c r="E3665" s="282"/>
      <c r="F3665" s="282"/>
      <c r="G3665" s="282">
        <f t="shared" si="79"/>
        <v>0</v>
      </c>
      <c r="H3665" s="282">
        <f t="shared" si="80"/>
        <v>0</v>
      </c>
      <c r="I3665" s="295"/>
      <c r="J3665" s="295"/>
    </row>
    <row r="3666" spans="1:10" ht="45" x14ac:dyDescent="0.25">
      <c r="A3666" s="294" t="s">
        <v>2251</v>
      </c>
      <c r="B3666" s="277" t="s">
        <v>4638</v>
      </c>
      <c r="C3666" s="298" t="s">
        <v>14</v>
      </c>
      <c r="D3666" s="298">
        <v>2</v>
      </c>
      <c r="E3666" s="280"/>
      <c r="F3666" s="280"/>
      <c r="G3666" s="280">
        <f t="shared" si="79"/>
        <v>0</v>
      </c>
      <c r="H3666" s="280">
        <f t="shared" si="80"/>
        <v>0</v>
      </c>
      <c r="I3666" s="294"/>
      <c r="J3666" s="294"/>
    </row>
    <row r="3667" spans="1:10" ht="30.75" thickBot="1" x14ac:dyDescent="0.3">
      <c r="A3667" s="295"/>
      <c r="B3667" s="276" t="s">
        <v>4634</v>
      </c>
      <c r="C3667" s="299"/>
      <c r="D3667" s="299"/>
      <c r="E3667" s="282"/>
      <c r="F3667" s="282"/>
      <c r="G3667" s="282">
        <f t="shared" si="79"/>
        <v>0</v>
      </c>
      <c r="H3667" s="282">
        <f t="shared" si="80"/>
        <v>0</v>
      </c>
      <c r="I3667" s="295"/>
      <c r="J3667" s="295"/>
    </row>
    <row r="3668" spans="1:10" ht="45" x14ac:dyDescent="0.25">
      <c r="A3668" s="294" t="s">
        <v>2252</v>
      </c>
      <c r="B3668" s="5" t="s">
        <v>2253</v>
      </c>
      <c r="C3668" s="298" t="s">
        <v>14</v>
      </c>
      <c r="D3668" s="298">
        <v>18</v>
      </c>
      <c r="E3668" s="280"/>
      <c r="F3668" s="280"/>
      <c r="G3668" s="280">
        <f t="shared" si="79"/>
        <v>0</v>
      </c>
      <c r="H3668" s="280">
        <f t="shared" si="80"/>
        <v>0</v>
      </c>
      <c r="I3668" s="294"/>
      <c r="J3668" s="294"/>
    </row>
    <row r="3669" spans="1:10" x14ac:dyDescent="0.25">
      <c r="A3669" s="329"/>
      <c r="B3669" s="5" t="s">
        <v>2254</v>
      </c>
      <c r="C3669" s="330"/>
      <c r="D3669" s="330"/>
      <c r="E3669" s="281"/>
      <c r="F3669" s="281"/>
      <c r="G3669" s="281">
        <f t="shared" si="79"/>
        <v>0</v>
      </c>
      <c r="H3669" s="281">
        <f t="shared" si="80"/>
        <v>0</v>
      </c>
      <c r="I3669" s="329"/>
      <c r="J3669" s="329"/>
    </row>
    <row r="3670" spans="1:10" x14ac:dyDescent="0.25">
      <c r="A3670" s="329"/>
      <c r="B3670" s="5" t="s">
        <v>2255</v>
      </c>
      <c r="C3670" s="330"/>
      <c r="D3670" s="330"/>
      <c r="E3670" s="281"/>
      <c r="F3670" s="281"/>
      <c r="G3670" s="281">
        <f t="shared" si="79"/>
        <v>0</v>
      </c>
      <c r="H3670" s="281">
        <f t="shared" si="80"/>
        <v>0</v>
      </c>
      <c r="I3670" s="329"/>
      <c r="J3670" s="329"/>
    </row>
    <row r="3671" spans="1:10" x14ac:dyDescent="0.25">
      <c r="A3671" s="329"/>
      <c r="B3671" s="5" t="s">
        <v>2256</v>
      </c>
      <c r="C3671" s="330"/>
      <c r="D3671" s="330"/>
      <c r="E3671" s="281"/>
      <c r="F3671" s="281"/>
      <c r="G3671" s="281">
        <f t="shared" si="79"/>
        <v>0</v>
      </c>
      <c r="H3671" s="281">
        <f t="shared" si="80"/>
        <v>0</v>
      </c>
      <c r="I3671" s="329"/>
      <c r="J3671" s="329"/>
    </row>
    <row r="3672" spans="1:10" x14ac:dyDescent="0.25">
      <c r="A3672" s="329"/>
      <c r="B3672" s="5" t="s">
        <v>2257</v>
      </c>
      <c r="C3672" s="330"/>
      <c r="D3672" s="330"/>
      <c r="E3672" s="281"/>
      <c r="F3672" s="281"/>
      <c r="G3672" s="281">
        <f t="shared" si="79"/>
        <v>0</v>
      </c>
      <c r="H3672" s="281">
        <f t="shared" si="80"/>
        <v>0</v>
      </c>
      <c r="I3672" s="329"/>
      <c r="J3672" s="329"/>
    </row>
    <row r="3673" spans="1:10" x14ac:dyDescent="0.25">
      <c r="A3673" s="329"/>
      <c r="B3673" s="5" t="s">
        <v>2258</v>
      </c>
      <c r="C3673" s="330"/>
      <c r="D3673" s="330"/>
      <c r="E3673" s="281"/>
      <c r="F3673" s="281"/>
      <c r="G3673" s="281">
        <f t="shared" si="79"/>
        <v>0</v>
      </c>
      <c r="H3673" s="281">
        <f t="shared" si="80"/>
        <v>0</v>
      </c>
      <c r="I3673" s="329"/>
      <c r="J3673" s="329"/>
    </row>
    <row r="3674" spans="1:10" x14ac:dyDescent="0.25">
      <c r="A3674" s="329"/>
      <c r="B3674" s="5" t="s">
        <v>2259</v>
      </c>
      <c r="C3674" s="330"/>
      <c r="D3674" s="330"/>
      <c r="E3674" s="281"/>
      <c r="F3674" s="281"/>
      <c r="G3674" s="281">
        <f t="shared" si="79"/>
        <v>0</v>
      </c>
      <c r="H3674" s="281">
        <f t="shared" si="80"/>
        <v>0</v>
      </c>
      <c r="I3674" s="329"/>
      <c r="J3674" s="329"/>
    </row>
    <row r="3675" spans="1:10" x14ac:dyDescent="0.25">
      <c r="A3675" s="329"/>
      <c r="B3675" s="5" t="s">
        <v>2260</v>
      </c>
      <c r="C3675" s="330"/>
      <c r="D3675" s="330"/>
      <c r="E3675" s="281"/>
      <c r="F3675" s="281"/>
      <c r="G3675" s="281">
        <f t="shared" si="79"/>
        <v>0</v>
      </c>
      <c r="H3675" s="281">
        <f t="shared" si="80"/>
        <v>0</v>
      </c>
      <c r="I3675" s="329"/>
      <c r="J3675" s="329"/>
    </row>
    <row r="3676" spans="1:10" ht="15.75" thickBot="1" x14ac:dyDescent="0.3">
      <c r="A3676" s="295"/>
      <c r="B3676" s="9" t="s">
        <v>2261</v>
      </c>
      <c r="C3676" s="299"/>
      <c r="D3676" s="299"/>
      <c r="E3676" s="282"/>
      <c r="F3676" s="282"/>
      <c r="G3676" s="282">
        <f t="shared" si="79"/>
        <v>0</v>
      </c>
      <c r="H3676" s="282">
        <f t="shared" si="80"/>
        <v>0</v>
      </c>
      <c r="I3676" s="295"/>
      <c r="J3676" s="295"/>
    </row>
    <row r="3677" spans="1:10" ht="45" x14ac:dyDescent="0.25">
      <c r="A3677" s="294" t="s">
        <v>2262</v>
      </c>
      <c r="B3677" s="5" t="s">
        <v>2263</v>
      </c>
      <c r="C3677" s="298" t="s">
        <v>14</v>
      </c>
      <c r="D3677" s="298">
        <v>36</v>
      </c>
      <c r="E3677" s="280"/>
      <c r="F3677" s="280"/>
      <c r="G3677" s="280">
        <f t="shared" si="79"/>
        <v>0</v>
      </c>
      <c r="H3677" s="280">
        <f t="shared" si="80"/>
        <v>0</v>
      </c>
      <c r="I3677" s="294"/>
      <c r="J3677" s="294"/>
    </row>
    <row r="3678" spans="1:10" x14ac:dyDescent="0.25">
      <c r="A3678" s="329"/>
      <c r="B3678" s="5" t="s">
        <v>2254</v>
      </c>
      <c r="C3678" s="330"/>
      <c r="D3678" s="330"/>
      <c r="E3678" s="281"/>
      <c r="F3678" s="281"/>
      <c r="G3678" s="281">
        <f t="shared" si="79"/>
        <v>0</v>
      </c>
      <c r="H3678" s="281">
        <f t="shared" si="80"/>
        <v>0</v>
      </c>
      <c r="I3678" s="329"/>
      <c r="J3678" s="329"/>
    </row>
    <row r="3679" spans="1:10" x14ac:dyDescent="0.25">
      <c r="A3679" s="329"/>
      <c r="B3679" s="5" t="s">
        <v>2255</v>
      </c>
      <c r="C3679" s="330"/>
      <c r="D3679" s="330"/>
      <c r="E3679" s="281"/>
      <c r="F3679" s="281"/>
      <c r="G3679" s="281">
        <f t="shared" si="79"/>
        <v>0</v>
      </c>
      <c r="H3679" s="281">
        <f t="shared" si="80"/>
        <v>0</v>
      </c>
      <c r="I3679" s="329"/>
      <c r="J3679" s="329"/>
    </row>
    <row r="3680" spans="1:10" x14ac:dyDescent="0.25">
      <c r="A3680" s="329"/>
      <c r="B3680" s="5" t="s">
        <v>2256</v>
      </c>
      <c r="C3680" s="330"/>
      <c r="D3680" s="330"/>
      <c r="E3680" s="281"/>
      <c r="F3680" s="281"/>
      <c r="G3680" s="281">
        <f t="shared" si="79"/>
        <v>0</v>
      </c>
      <c r="H3680" s="281">
        <f t="shared" si="80"/>
        <v>0</v>
      </c>
      <c r="I3680" s="329"/>
      <c r="J3680" s="329"/>
    </row>
    <row r="3681" spans="1:10" x14ac:dyDescent="0.25">
      <c r="A3681" s="329"/>
      <c r="B3681" s="5" t="s">
        <v>2257</v>
      </c>
      <c r="C3681" s="330"/>
      <c r="D3681" s="330"/>
      <c r="E3681" s="281"/>
      <c r="F3681" s="281"/>
      <c r="G3681" s="281">
        <f t="shared" si="79"/>
        <v>0</v>
      </c>
      <c r="H3681" s="281">
        <f t="shared" si="80"/>
        <v>0</v>
      </c>
      <c r="I3681" s="329"/>
      <c r="J3681" s="329"/>
    </row>
    <row r="3682" spans="1:10" x14ac:dyDescent="0.25">
      <c r="A3682" s="329"/>
      <c r="B3682" s="5" t="s">
        <v>2258</v>
      </c>
      <c r="C3682" s="330"/>
      <c r="D3682" s="330"/>
      <c r="E3682" s="281"/>
      <c r="F3682" s="281"/>
      <c r="G3682" s="281">
        <f t="shared" si="79"/>
        <v>0</v>
      </c>
      <c r="H3682" s="281">
        <f t="shared" si="80"/>
        <v>0</v>
      </c>
      <c r="I3682" s="329"/>
      <c r="J3682" s="329"/>
    </row>
    <row r="3683" spans="1:10" x14ac:dyDescent="0.25">
      <c r="A3683" s="329"/>
      <c r="B3683" s="5" t="s">
        <v>2259</v>
      </c>
      <c r="C3683" s="330"/>
      <c r="D3683" s="330"/>
      <c r="E3683" s="281"/>
      <c r="F3683" s="281"/>
      <c r="G3683" s="281">
        <f t="shared" si="79"/>
        <v>0</v>
      </c>
      <c r="H3683" s="281">
        <f t="shared" si="80"/>
        <v>0</v>
      </c>
      <c r="I3683" s="329"/>
      <c r="J3683" s="329"/>
    </row>
    <row r="3684" spans="1:10" x14ac:dyDescent="0.25">
      <c r="A3684" s="329"/>
      <c r="B3684" s="5" t="s">
        <v>2260</v>
      </c>
      <c r="C3684" s="330"/>
      <c r="D3684" s="330"/>
      <c r="E3684" s="281"/>
      <c r="F3684" s="281"/>
      <c r="G3684" s="281">
        <f t="shared" si="79"/>
        <v>0</v>
      </c>
      <c r="H3684" s="281">
        <f t="shared" si="80"/>
        <v>0</v>
      </c>
      <c r="I3684" s="329"/>
      <c r="J3684" s="329"/>
    </row>
    <row r="3685" spans="1:10" ht="15.75" thickBot="1" x14ac:dyDescent="0.3">
      <c r="A3685" s="295"/>
      <c r="B3685" s="9" t="s">
        <v>2264</v>
      </c>
      <c r="C3685" s="299"/>
      <c r="D3685" s="299"/>
      <c r="E3685" s="282"/>
      <c r="F3685" s="282"/>
      <c r="G3685" s="282">
        <f t="shared" si="79"/>
        <v>0</v>
      </c>
      <c r="H3685" s="282">
        <f t="shared" si="80"/>
        <v>0</v>
      </c>
      <c r="I3685" s="295"/>
      <c r="J3685" s="295"/>
    </row>
    <row r="3686" spans="1:10" ht="45" x14ac:dyDescent="0.25">
      <c r="A3686" s="294" t="s">
        <v>2265</v>
      </c>
      <c r="B3686" s="5" t="s">
        <v>2266</v>
      </c>
      <c r="C3686" s="298" t="s">
        <v>14</v>
      </c>
      <c r="D3686" s="298">
        <v>26</v>
      </c>
      <c r="E3686" s="280"/>
      <c r="F3686" s="280"/>
      <c r="G3686" s="280">
        <f t="shared" si="79"/>
        <v>0</v>
      </c>
      <c r="H3686" s="280">
        <f t="shared" si="80"/>
        <v>0</v>
      </c>
      <c r="I3686" s="294"/>
      <c r="J3686" s="294"/>
    </row>
    <row r="3687" spans="1:10" x14ac:dyDescent="0.25">
      <c r="A3687" s="329"/>
      <c r="B3687" s="5" t="s">
        <v>2256</v>
      </c>
      <c r="C3687" s="330"/>
      <c r="D3687" s="330"/>
      <c r="E3687" s="281"/>
      <c r="F3687" s="281"/>
      <c r="G3687" s="281">
        <f t="shared" si="79"/>
        <v>0</v>
      </c>
      <c r="H3687" s="281">
        <f t="shared" si="80"/>
        <v>0</v>
      </c>
      <c r="I3687" s="329"/>
      <c r="J3687" s="329"/>
    </row>
    <row r="3688" spans="1:10" x14ac:dyDescent="0.25">
      <c r="A3688" s="329"/>
      <c r="B3688" s="5" t="s">
        <v>2257</v>
      </c>
      <c r="C3688" s="330"/>
      <c r="D3688" s="330"/>
      <c r="E3688" s="281"/>
      <c r="F3688" s="281"/>
      <c r="G3688" s="281">
        <f t="shared" si="79"/>
        <v>0</v>
      </c>
      <c r="H3688" s="281">
        <f t="shared" si="80"/>
        <v>0</v>
      </c>
      <c r="I3688" s="329"/>
      <c r="J3688" s="329"/>
    </row>
    <row r="3689" spans="1:10" x14ac:dyDescent="0.25">
      <c r="A3689" s="329"/>
      <c r="B3689" s="5" t="s">
        <v>2258</v>
      </c>
      <c r="C3689" s="330"/>
      <c r="D3689" s="330"/>
      <c r="E3689" s="281"/>
      <c r="F3689" s="281"/>
      <c r="G3689" s="281">
        <f t="shared" si="79"/>
        <v>0</v>
      </c>
      <c r="H3689" s="281">
        <f t="shared" si="80"/>
        <v>0</v>
      </c>
      <c r="I3689" s="329"/>
      <c r="J3689" s="329"/>
    </row>
    <row r="3690" spans="1:10" x14ac:dyDescent="0.25">
      <c r="A3690" s="329"/>
      <c r="B3690" s="5" t="s">
        <v>2259</v>
      </c>
      <c r="C3690" s="330"/>
      <c r="D3690" s="330"/>
      <c r="E3690" s="281"/>
      <c r="F3690" s="281"/>
      <c r="G3690" s="281">
        <f t="shared" si="79"/>
        <v>0</v>
      </c>
      <c r="H3690" s="281">
        <f t="shared" si="80"/>
        <v>0</v>
      </c>
      <c r="I3690" s="329"/>
      <c r="J3690" s="329"/>
    </row>
    <row r="3691" spans="1:10" ht="15.75" thickBot="1" x14ac:dyDescent="0.3">
      <c r="A3691" s="295"/>
      <c r="B3691" s="9" t="s">
        <v>2260</v>
      </c>
      <c r="C3691" s="299"/>
      <c r="D3691" s="299"/>
      <c r="E3691" s="282"/>
      <c r="F3691" s="282"/>
      <c r="G3691" s="282">
        <f t="shared" si="79"/>
        <v>0</v>
      </c>
      <c r="H3691" s="282">
        <f t="shared" si="80"/>
        <v>0</v>
      </c>
      <c r="I3691" s="295"/>
      <c r="J3691" s="295"/>
    </row>
    <row r="3692" spans="1:10" ht="45" x14ac:dyDescent="0.25">
      <c r="A3692" s="294" t="s">
        <v>2267</v>
      </c>
      <c r="B3692" s="5" t="s">
        <v>2268</v>
      </c>
      <c r="C3692" s="298" t="s">
        <v>14</v>
      </c>
      <c r="D3692" s="298">
        <v>18</v>
      </c>
      <c r="E3692" s="280"/>
      <c r="F3692" s="280"/>
      <c r="G3692" s="280">
        <f t="shared" si="79"/>
        <v>0</v>
      </c>
      <c r="H3692" s="280">
        <f t="shared" si="80"/>
        <v>0</v>
      </c>
      <c r="I3692" s="294"/>
      <c r="J3692" s="294"/>
    </row>
    <row r="3693" spans="1:10" x14ac:dyDescent="0.25">
      <c r="A3693" s="329"/>
      <c r="B3693" s="5" t="s">
        <v>2254</v>
      </c>
      <c r="C3693" s="330"/>
      <c r="D3693" s="330"/>
      <c r="E3693" s="281"/>
      <c r="F3693" s="281"/>
      <c r="G3693" s="281">
        <f t="shared" si="79"/>
        <v>0</v>
      </c>
      <c r="H3693" s="281">
        <f t="shared" si="80"/>
        <v>0</v>
      </c>
      <c r="I3693" s="329"/>
      <c r="J3693" s="329"/>
    </row>
    <row r="3694" spans="1:10" x14ac:dyDescent="0.25">
      <c r="A3694" s="329"/>
      <c r="B3694" s="5" t="s">
        <v>2255</v>
      </c>
      <c r="C3694" s="330"/>
      <c r="D3694" s="330"/>
      <c r="E3694" s="281"/>
      <c r="F3694" s="281"/>
      <c r="G3694" s="281">
        <f t="shared" si="79"/>
        <v>0</v>
      </c>
      <c r="H3694" s="281">
        <f t="shared" si="80"/>
        <v>0</v>
      </c>
      <c r="I3694" s="329"/>
      <c r="J3694" s="329"/>
    </row>
    <row r="3695" spans="1:10" x14ac:dyDescent="0.25">
      <c r="A3695" s="329"/>
      <c r="B3695" s="5" t="s">
        <v>2256</v>
      </c>
      <c r="C3695" s="330"/>
      <c r="D3695" s="330"/>
      <c r="E3695" s="281"/>
      <c r="F3695" s="281"/>
      <c r="G3695" s="281">
        <f t="shared" si="79"/>
        <v>0</v>
      </c>
      <c r="H3695" s="281">
        <f t="shared" si="80"/>
        <v>0</v>
      </c>
      <c r="I3695" s="329"/>
      <c r="J3695" s="329"/>
    </row>
    <row r="3696" spans="1:10" x14ac:dyDescent="0.25">
      <c r="A3696" s="329"/>
      <c r="B3696" s="5" t="s">
        <v>2269</v>
      </c>
      <c r="C3696" s="330"/>
      <c r="D3696" s="330"/>
      <c r="E3696" s="281"/>
      <c r="F3696" s="281"/>
      <c r="G3696" s="281">
        <f t="shared" si="79"/>
        <v>0</v>
      </c>
      <c r="H3696" s="281">
        <f t="shared" si="80"/>
        <v>0</v>
      </c>
      <c r="I3696" s="329"/>
      <c r="J3696" s="329"/>
    </row>
    <row r="3697" spans="1:10" x14ac:dyDescent="0.25">
      <c r="A3697" s="329"/>
      <c r="B3697" s="5" t="s">
        <v>2270</v>
      </c>
      <c r="C3697" s="330"/>
      <c r="D3697" s="330"/>
      <c r="E3697" s="281"/>
      <c r="F3697" s="281"/>
      <c r="G3697" s="281">
        <f t="shared" si="79"/>
        <v>0</v>
      </c>
      <c r="H3697" s="281">
        <f t="shared" si="80"/>
        <v>0</v>
      </c>
      <c r="I3697" s="329"/>
      <c r="J3697" s="329"/>
    </row>
    <row r="3698" spans="1:10" ht="15.75" thickBot="1" x14ac:dyDescent="0.3">
      <c r="A3698" s="295"/>
      <c r="B3698" s="9" t="s">
        <v>2271</v>
      </c>
      <c r="C3698" s="299"/>
      <c r="D3698" s="299"/>
      <c r="E3698" s="282"/>
      <c r="F3698" s="282"/>
      <c r="G3698" s="282">
        <f t="shared" si="79"/>
        <v>0</v>
      </c>
      <c r="H3698" s="282">
        <f t="shared" si="80"/>
        <v>0</v>
      </c>
      <c r="I3698" s="295"/>
      <c r="J3698" s="295"/>
    </row>
    <row r="3699" spans="1:10" ht="15.75" thickBot="1" x14ac:dyDescent="0.3">
      <c r="A3699" s="235" t="s">
        <v>2272</v>
      </c>
      <c r="B3699" s="9" t="s">
        <v>2273</v>
      </c>
      <c r="C3699" s="230" t="s">
        <v>14</v>
      </c>
      <c r="D3699" s="230">
        <v>28</v>
      </c>
      <c r="E3699" s="178"/>
      <c r="F3699" s="178"/>
      <c r="G3699" s="178">
        <f t="shared" si="79"/>
        <v>0</v>
      </c>
      <c r="H3699" s="178">
        <f t="shared" si="80"/>
        <v>0</v>
      </c>
      <c r="I3699" s="24"/>
      <c r="J3699" s="24"/>
    </row>
    <row r="3700" spans="1:10" ht="15.75" thickBot="1" x14ac:dyDescent="0.3">
      <c r="A3700" s="235" t="s">
        <v>2274</v>
      </c>
      <c r="B3700" s="46" t="s">
        <v>2275</v>
      </c>
      <c r="C3700" s="230" t="s">
        <v>14</v>
      </c>
      <c r="D3700" s="230">
        <v>2</v>
      </c>
      <c r="E3700" s="178"/>
      <c r="F3700" s="178"/>
      <c r="G3700" s="178">
        <f t="shared" si="79"/>
        <v>0</v>
      </c>
      <c r="H3700" s="178">
        <f t="shared" si="80"/>
        <v>0</v>
      </c>
      <c r="I3700" s="24"/>
      <c r="J3700" s="24"/>
    </row>
    <row r="3701" spans="1:10" ht="15.75" thickBot="1" x14ac:dyDescent="0.3">
      <c r="A3701" s="235" t="s">
        <v>2276</v>
      </c>
      <c r="B3701" s="9" t="s">
        <v>2277</v>
      </c>
      <c r="C3701" s="230" t="s">
        <v>14</v>
      </c>
      <c r="D3701" s="230">
        <v>1</v>
      </c>
      <c r="E3701" s="178"/>
      <c r="F3701" s="178"/>
      <c r="G3701" s="178">
        <f t="shared" si="79"/>
        <v>0</v>
      </c>
      <c r="H3701" s="178">
        <f t="shared" si="80"/>
        <v>0</v>
      </c>
      <c r="I3701" s="24"/>
      <c r="J3701" s="24"/>
    </row>
    <row r="3702" spans="1:10" ht="15.75" thickBot="1" x14ac:dyDescent="0.3">
      <c r="A3702" s="235" t="s">
        <v>2278</v>
      </c>
      <c r="B3702" s="9" t="s">
        <v>2279</v>
      </c>
      <c r="C3702" s="230" t="s">
        <v>14</v>
      </c>
      <c r="D3702" s="230">
        <v>6</v>
      </c>
      <c r="E3702" s="178"/>
      <c r="F3702" s="178"/>
      <c r="G3702" s="178">
        <f t="shared" si="79"/>
        <v>0</v>
      </c>
      <c r="H3702" s="178">
        <f t="shared" si="80"/>
        <v>0</v>
      </c>
      <c r="I3702" s="24"/>
      <c r="J3702" s="24"/>
    </row>
    <row r="3703" spans="1:10" ht="15.75" thickBot="1" x14ac:dyDescent="0.3">
      <c r="A3703" s="235" t="s">
        <v>2280</v>
      </c>
      <c r="B3703" s="9" t="s">
        <v>2281</v>
      </c>
      <c r="C3703" s="230" t="s">
        <v>14</v>
      </c>
      <c r="D3703" s="230">
        <v>18</v>
      </c>
      <c r="E3703" s="178"/>
      <c r="F3703" s="178"/>
      <c r="G3703" s="178">
        <f t="shared" si="79"/>
        <v>0</v>
      </c>
      <c r="H3703" s="178">
        <f t="shared" si="80"/>
        <v>0</v>
      </c>
      <c r="I3703" s="24"/>
      <c r="J3703" s="24"/>
    </row>
    <row r="3704" spans="1:10" ht="30.75" thickBot="1" x14ac:dyDescent="0.3">
      <c r="A3704" s="235" t="s">
        <v>2282</v>
      </c>
      <c r="B3704" s="9" t="s">
        <v>2283</v>
      </c>
      <c r="C3704" s="230" t="s">
        <v>14</v>
      </c>
      <c r="D3704" s="230">
        <v>2</v>
      </c>
      <c r="E3704" s="178"/>
      <c r="F3704" s="178"/>
      <c r="G3704" s="178">
        <f t="shared" si="79"/>
        <v>0</v>
      </c>
      <c r="H3704" s="178">
        <f t="shared" si="80"/>
        <v>0</v>
      </c>
      <c r="I3704" s="24"/>
      <c r="J3704" s="24"/>
    </row>
    <row r="3705" spans="1:10" ht="15.75" thickBot="1" x14ac:dyDescent="0.3">
      <c r="A3705" s="235" t="s">
        <v>2284</v>
      </c>
      <c r="B3705" s="9" t="s">
        <v>2285</v>
      </c>
      <c r="C3705" s="230" t="s">
        <v>14</v>
      </c>
      <c r="D3705" s="230">
        <v>2</v>
      </c>
      <c r="E3705" s="178"/>
      <c r="F3705" s="178"/>
      <c r="G3705" s="178">
        <f t="shared" si="79"/>
        <v>0</v>
      </c>
      <c r="H3705" s="178">
        <f t="shared" si="80"/>
        <v>0</v>
      </c>
      <c r="I3705" s="24"/>
      <c r="J3705" s="24"/>
    </row>
    <row r="3706" spans="1:10" ht="18" thickBot="1" x14ac:dyDescent="0.3">
      <c r="A3706" s="235" t="s">
        <v>2286</v>
      </c>
      <c r="B3706" s="9" t="s">
        <v>2287</v>
      </c>
      <c r="C3706" s="240" t="s">
        <v>2781</v>
      </c>
      <c r="D3706" s="230">
        <v>200</v>
      </c>
      <c r="E3706" s="178"/>
      <c r="F3706" s="178"/>
      <c r="G3706" s="178">
        <f t="shared" si="79"/>
        <v>0</v>
      </c>
      <c r="H3706" s="178">
        <f t="shared" si="80"/>
        <v>0</v>
      </c>
      <c r="I3706" s="73"/>
      <c r="J3706" s="73"/>
    </row>
    <row r="3707" spans="1:10" ht="18" thickBot="1" x14ac:dyDescent="0.3">
      <c r="A3707" s="235" t="s">
        <v>2288</v>
      </c>
      <c r="B3707" s="9" t="s">
        <v>2289</v>
      </c>
      <c r="C3707" s="240" t="s">
        <v>2781</v>
      </c>
      <c r="D3707" s="230">
        <v>350</v>
      </c>
      <c r="E3707" s="178"/>
      <c r="F3707" s="178"/>
      <c r="G3707" s="178">
        <f t="shared" si="79"/>
        <v>0</v>
      </c>
      <c r="H3707" s="178">
        <f t="shared" si="80"/>
        <v>0</v>
      </c>
      <c r="I3707" s="73"/>
      <c r="J3707" s="73"/>
    </row>
    <row r="3708" spans="1:10" ht="18" thickBot="1" x14ac:dyDescent="0.3">
      <c r="A3708" s="235" t="s">
        <v>2290</v>
      </c>
      <c r="B3708" s="9" t="s">
        <v>2291</v>
      </c>
      <c r="C3708" s="240" t="s">
        <v>2781</v>
      </c>
      <c r="D3708" s="230">
        <v>500</v>
      </c>
      <c r="E3708" s="178"/>
      <c r="F3708" s="178"/>
      <c r="G3708" s="178">
        <f t="shared" si="79"/>
        <v>0</v>
      </c>
      <c r="H3708" s="178">
        <f t="shared" si="80"/>
        <v>0</v>
      </c>
      <c r="I3708" s="73"/>
      <c r="J3708" s="73"/>
    </row>
    <row r="3709" spans="1:10" ht="18" thickBot="1" x14ac:dyDescent="0.3">
      <c r="A3709" s="235" t="s">
        <v>2292</v>
      </c>
      <c r="B3709" s="9" t="s">
        <v>2293</v>
      </c>
      <c r="C3709" s="240" t="s">
        <v>2781</v>
      </c>
      <c r="D3709" s="230">
        <v>30</v>
      </c>
      <c r="E3709" s="178"/>
      <c r="F3709" s="178"/>
      <c r="G3709" s="178">
        <f t="shared" si="79"/>
        <v>0</v>
      </c>
      <c r="H3709" s="178">
        <f t="shared" si="80"/>
        <v>0</v>
      </c>
      <c r="I3709" s="73"/>
      <c r="J3709" s="73"/>
    </row>
    <row r="3710" spans="1:10" ht="18" thickBot="1" x14ac:dyDescent="0.3">
      <c r="A3710" s="235" t="s">
        <v>2294</v>
      </c>
      <c r="B3710" s="9" t="s">
        <v>2295</v>
      </c>
      <c r="C3710" s="240" t="s">
        <v>2781</v>
      </c>
      <c r="D3710" s="230">
        <v>200</v>
      </c>
      <c r="E3710" s="178"/>
      <c r="F3710" s="178"/>
      <c r="G3710" s="178">
        <f t="shared" si="79"/>
        <v>0</v>
      </c>
      <c r="H3710" s="178">
        <f t="shared" si="80"/>
        <v>0</v>
      </c>
      <c r="I3710" s="73"/>
      <c r="J3710" s="73"/>
    </row>
    <row r="3711" spans="1:10" ht="30.75" thickBot="1" x14ac:dyDescent="0.3">
      <c r="A3711" s="235" t="s">
        <v>2296</v>
      </c>
      <c r="B3711" s="9" t="s">
        <v>2297</v>
      </c>
      <c r="C3711" s="240" t="s">
        <v>2781</v>
      </c>
      <c r="D3711" s="230">
        <v>200</v>
      </c>
      <c r="E3711" s="178"/>
      <c r="F3711" s="178"/>
      <c r="G3711" s="178">
        <f t="shared" si="79"/>
        <v>0</v>
      </c>
      <c r="H3711" s="178">
        <f t="shared" si="80"/>
        <v>0</v>
      </c>
      <c r="I3711" s="24"/>
      <c r="J3711" s="24"/>
    </row>
    <row r="3712" spans="1:10" ht="18" thickBot="1" x14ac:dyDescent="0.3">
      <c r="A3712" s="235" t="s">
        <v>2298</v>
      </c>
      <c r="B3712" s="9" t="s">
        <v>2299</v>
      </c>
      <c r="C3712" s="240" t="s">
        <v>2781</v>
      </c>
      <c r="D3712" s="230">
        <v>150</v>
      </c>
      <c r="E3712" s="178"/>
      <c r="F3712" s="178"/>
      <c r="G3712" s="178">
        <f t="shared" ref="G3712:G3746" si="81">D3712*E3712</f>
        <v>0</v>
      </c>
      <c r="H3712" s="178">
        <f t="shared" ref="H3712:H3746" si="82">D3712*F3712</f>
        <v>0</v>
      </c>
      <c r="I3712" s="24"/>
      <c r="J3712" s="24"/>
    </row>
    <row r="3713" spans="1:10" ht="18" thickBot="1" x14ac:dyDescent="0.3">
      <c r="A3713" s="235" t="s">
        <v>2300</v>
      </c>
      <c r="B3713" s="9" t="s">
        <v>1846</v>
      </c>
      <c r="C3713" s="240" t="s">
        <v>2781</v>
      </c>
      <c r="D3713" s="230">
        <v>100</v>
      </c>
      <c r="E3713" s="178"/>
      <c r="F3713" s="178"/>
      <c r="G3713" s="178">
        <f t="shared" si="81"/>
        <v>0</v>
      </c>
      <c r="H3713" s="178">
        <f t="shared" si="82"/>
        <v>0</v>
      </c>
      <c r="I3713" s="24"/>
      <c r="J3713" s="24"/>
    </row>
    <row r="3714" spans="1:10" ht="18" thickBot="1" x14ac:dyDescent="0.3">
      <c r="A3714" s="235" t="s">
        <v>2301</v>
      </c>
      <c r="B3714" s="9" t="s">
        <v>1847</v>
      </c>
      <c r="C3714" s="240" t="s">
        <v>2781</v>
      </c>
      <c r="D3714" s="230">
        <v>30</v>
      </c>
      <c r="E3714" s="178"/>
      <c r="F3714" s="178"/>
      <c r="G3714" s="178">
        <f t="shared" si="81"/>
        <v>0</v>
      </c>
      <c r="H3714" s="178">
        <f t="shared" si="82"/>
        <v>0</v>
      </c>
      <c r="I3714" s="24"/>
      <c r="J3714" s="24"/>
    </row>
    <row r="3715" spans="1:10" ht="18" thickBot="1" x14ac:dyDescent="0.3">
      <c r="A3715" s="235" t="s">
        <v>2302</v>
      </c>
      <c r="B3715" s="9" t="s">
        <v>2303</v>
      </c>
      <c r="C3715" s="240" t="s">
        <v>2781</v>
      </c>
      <c r="D3715" s="230">
        <v>200</v>
      </c>
      <c r="E3715" s="178"/>
      <c r="F3715" s="178"/>
      <c r="G3715" s="178">
        <f t="shared" si="81"/>
        <v>0</v>
      </c>
      <c r="H3715" s="178">
        <f t="shared" si="82"/>
        <v>0</v>
      </c>
      <c r="I3715" s="24"/>
      <c r="J3715" s="24"/>
    </row>
    <row r="3716" spans="1:10" ht="18" thickBot="1" x14ac:dyDescent="0.3">
      <c r="A3716" s="235" t="s">
        <v>2304</v>
      </c>
      <c r="B3716" s="9" t="s">
        <v>2305</v>
      </c>
      <c r="C3716" s="230" t="s">
        <v>14</v>
      </c>
      <c r="D3716" s="230">
        <v>100</v>
      </c>
      <c r="E3716" s="178"/>
      <c r="F3716" s="178"/>
      <c r="G3716" s="178">
        <f t="shared" si="81"/>
        <v>0</v>
      </c>
      <c r="H3716" s="178">
        <f t="shared" si="82"/>
        <v>0</v>
      </c>
      <c r="I3716" s="24"/>
      <c r="J3716" s="24"/>
    </row>
    <row r="3717" spans="1:10" x14ac:dyDescent="0.25">
      <c r="A3717" s="294" t="s">
        <v>2306</v>
      </c>
      <c r="B3717" s="5" t="s">
        <v>2307</v>
      </c>
      <c r="C3717" s="298" t="s">
        <v>9</v>
      </c>
      <c r="D3717" s="298">
        <v>1</v>
      </c>
      <c r="E3717" s="280"/>
      <c r="F3717" s="280"/>
      <c r="G3717" s="280">
        <f t="shared" si="81"/>
        <v>0</v>
      </c>
      <c r="H3717" s="280">
        <f t="shared" si="82"/>
        <v>0</v>
      </c>
      <c r="I3717" s="294"/>
      <c r="J3717" s="294"/>
    </row>
    <row r="3718" spans="1:10" x14ac:dyDescent="0.25">
      <c r="A3718" s="329"/>
      <c r="B3718" s="5" t="s">
        <v>2308</v>
      </c>
      <c r="C3718" s="330"/>
      <c r="D3718" s="330"/>
      <c r="E3718" s="281"/>
      <c r="F3718" s="281"/>
      <c r="G3718" s="281">
        <f t="shared" si="81"/>
        <v>0</v>
      </c>
      <c r="H3718" s="281">
        <f t="shared" si="82"/>
        <v>0</v>
      </c>
      <c r="I3718" s="329"/>
      <c r="J3718" s="329"/>
    </row>
    <row r="3719" spans="1:10" x14ac:dyDescent="0.25">
      <c r="A3719" s="329"/>
      <c r="B3719" s="5" t="s">
        <v>2309</v>
      </c>
      <c r="C3719" s="330"/>
      <c r="D3719" s="330"/>
      <c r="E3719" s="281"/>
      <c r="F3719" s="281"/>
      <c r="G3719" s="281">
        <f t="shared" si="81"/>
        <v>0</v>
      </c>
      <c r="H3719" s="281">
        <f t="shared" si="82"/>
        <v>0</v>
      </c>
      <c r="I3719" s="329"/>
      <c r="J3719" s="329"/>
    </row>
    <row r="3720" spans="1:10" x14ac:dyDescent="0.25">
      <c r="A3720" s="329"/>
      <c r="B3720" s="5" t="s">
        <v>2310</v>
      </c>
      <c r="C3720" s="330"/>
      <c r="D3720" s="330"/>
      <c r="E3720" s="281"/>
      <c r="F3720" s="281"/>
      <c r="G3720" s="281">
        <f t="shared" si="81"/>
        <v>0</v>
      </c>
      <c r="H3720" s="281">
        <f t="shared" si="82"/>
        <v>0</v>
      </c>
      <c r="I3720" s="329"/>
      <c r="J3720" s="329"/>
    </row>
    <row r="3721" spans="1:10" x14ac:dyDescent="0.25">
      <c r="A3721" s="329"/>
      <c r="B3721" s="5" t="s">
        <v>2311</v>
      </c>
      <c r="C3721" s="330"/>
      <c r="D3721" s="330"/>
      <c r="E3721" s="281"/>
      <c r="F3721" s="281"/>
      <c r="G3721" s="281">
        <f t="shared" si="81"/>
        <v>0</v>
      </c>
      <c r="H3721" s="281">
        <f t="shared" si="82"/>
        <v>0</v>
      </c>
      <c r="I3721" s="329"/>
      <c r="J3721" s="329"/>
    </row>
    <row r="3722" spans="1:10" x14ac:dyDescent="0.25">
      <c r="A3722" s="329"/>
      <c r="B3722" s="5" t="s">
        <v>2312</v>
      </c>
      <c r="C3722" s="330"/>
      <c r="D3722" s="330"/>
      <c r="E3722" s="281"/>
      <c r="F3722" s="281"/>
      <c r="G3722" s="281">
        <f t="shared" si="81"/>
        <v>0</v>
      </c>
      <c r="H3722" s="281">
        <f t="shared" si="82"/>
        <v>0</v>
      </c>
      <c r="I3722" s="329"/>
      <c r="J3722" s="329"/>
    </row>
    <row r="3723" spans="1:10" x14ac:dyDescent="0.25">
      <c r="A3723" s="329"/>
      <c r="B3723" s="5" t="s">
        <v>2313</v>
      </c>
      <c r="C3723" s="330"/>
      <c r="D3723" s="330"/>
      <c r="E3723" s="281"/>
      <c r="F3723" s="281"/>
      <c r="G3723" s="281">
        <f t="shared" si="81"/>
        <v>0</v>
      </c>
      <c r="H3723" s="281">
        <f t="shared" si="82"/>
        <v>0</v>
      </c>
      <c r="I3723" s="329"/>
      <c r="J3723" s="329"/>
    </row>
    <row r="3724" spans="1:10" x14ac:dyDescent="0.25">
      <c r="A3724" s="329"/>
      <c r="B3724" s="5" t="s">
        <v>2314</v>
      </c>
      <c r="C3724" s="330"/>
      <c r="D3724" s="330"/>
      <c r="E3724" s="281"/>
      <c r="F3724" s="281"/>
      <c r="G3724" s="281">
        <f t="shared" si="81"/>
        <v>0</v>
      </c>
      <c r="H3724" s="281">
        <f t="shared" si="82"/>
        <v>0</v>
      </c>
      <c r="I3724" s="329"/>
      <c r="J3724" s="329"/>
    </row>
    <row r="3725" spans="1:10" x14ac:dyDescent="0.25">
      <c r="A3725" s="329"/>
      <c r="B3725" s="5" t="s">
        <v>2315</v>
      </c>
      <c r="C3725" s="330"/>
      <c r="D3725" s="330"/>
      <c r="E3725" s="281"/>
      <c r="F3725" s="281"/>
      <c r="G3725" s="281">
        <f t="shared" si="81"/>
        <v>0</v>
      </c>
      <c r="H3725" s="281">
        <f t="shared" si="82"/>
        <v>0</v>
      </c>
      <c r="I3725" s="329"/>
      <c r="J3725" s="329"/>
    </row>
    <row r="3726" spans="1:10" x14ac:dyDescent="0.25">
      <c r="A3726" s="329"/>
      <c r="B3726" s="5" t="s">
        <v>2316</v>
      </c>
      <c r="C3726" s="330"/>
      <c r="D3726" s="330"/>
      <c r="E3726" s="281"/>
      <c r="F3726" s="281"/>
      <c r="G3726" s="281">
        <f t="shared" si="81"/>
        <v>0</v>
      </c>
      <c r="H3726" s="281">
        <f t="shared" si="82"/>
        <v>0</v>
      </c>
      <c r="I3726" s="329"/>
      <c r="J3726" s="329"/>
    </row>
    <row r="3727" spans="1:10" x14ac:dyDescent="0.25">
      <c r="A3727" s="329"/>
      <c r="B3727" s="5" t="s">
        <v>2317</v>
      </c>
      <c r="C3727" s="330"/>
      <c r="D3727" s="330"/>
      <c r="E3727" s="281"/>
      <c r="F3727" s="281"/>
      <c r="G3727" s="281">
        <f t="shared" si="81"/>
        <v>0</v>
      </c>
      <c r="H3727" s="281">
        <f t="shared" si="82"/>
        <v>0</v>
      </c>
      <c r="I3727" s="329"/>
      <c r="J3727" s="329"/>
    </row>
    <row r="3728" spans="1:10" x14ac:dyDescent="0.25">
      <c r="A3728" s="329"/>
      <c r="B3728" s="5" t="s">
        <v>2318</v>
      </c>
      <c r="C3728" s="330"/>
      <c r="D3728" s="330"/>
      <c r="E3728" s="281"/>
      <c r="F3728" s="281"/>
      <c r="G3728" s="281">
        <f t="shared" si="81"/>
        <v>0</v>
      </c>
      <c r="H3728" s="281">
        <f t="shared" si="82"/>
        <v>0</v>
      </c>
      <c r="I3728" s="329"/>
      <c r="J3728" s="329"/>
    </row>
    <row r="3729" spans="1:10" x14ac:dyDescent="0.25">
      <c r="A3729" s="329"/>
      <c r="B3729" s="5" t="s">
        <v>2319</v>
      </c>
      <c r="C3729" s="330"/>
      <c r="D3729" s="330"/>
      <c r="E3729" s="281"/>
      <c r="F3729" s="281"/>
      <c r="G3729" s="281">
        <f t="shared" si="81"/>
        <v>0</v>
      </c>
      <c r="H3729" s="281">
        <f t="shared" si="82"/>
        <v>0</v>
      </c>
      <c r="I3729" s="329"/>
      <c r="J3729" s="329"/>
    </row>
    <row r="3730" spans="1:10" x14ac:dyDescent="0.25">
      <c r="A3730" s="329"/>
      <c r="B3730" s="5" t="s">
        <v>2320</v>
      </c>
      <c r="C3730" s="330"/>
      <c r="D3730" s="330"/>
      <c r="E3730" s="281"/>
      <c r="F3730" s="281"/>
      <c r="G3730" s="281">
        <f t="shared" si="81"/>
        <v>0</v>
      </c>
      <c r="H3730" s="281">
        <f t="shared" si="82"/>
        <v>0</v>
      </c>
      <c r="I3730" s="329"/>
      <c r="J3730" s="329"/>
    </row>
    <row r="3731" spans="1:10" x14ac:dyDescent="0.25">
      <c r="A3731" s="329"/>
      <c r="B3731" s="5" t="s">
        <v>2321</v>
      </c>
      <c r="C3731" s="330"/>
      <c r="D3731" s="330"/>
      <c r="E3731" s="281"/>
      <c r="F3731" s="281"/>
      <c r="G3731" s="281">
        <f t="shared" si="81"/>
        <v>0</v>
      </c>
      <c r="H3731" s="281">
        <f t="shared" si="82"/>
        <v>0</v>
      </c>
      <c r="I3731" s="329"/>
      <c r="J3731" s="329"/>
    </row>
    <row r="3732" spans="1:10" x14ac:dyDescent="0.25">
      <c r="A3732" s="329"/>
      <c r="B3732" s="5" t="s">
        <v>2322</v>
      </c>
      <c r="C3732" s="330"/>
      <c r="D3732" s="330"/>
      <c r="E3732" s="281"/>
      <c r="F3732" s="281"/>
      <c r="G3732" s="281">
        <f t="shared" si="81"/>
        <v>0</v>
      </c>
      <c r="H3732" s="281">
        <f t="shared" si="82"/>
        <v>0</v>
      </c>
      <c r="I3732" s="329"/>
      <c r="J3732" s="329"/>
    </row>
    <row r="3733" spans="1:10" x14ac:dyDescent="0.25">
      <c r="A3733" s="329"/>
      <c r="B3733" s="5" t="s">
        <v>2323</v>
      </c>
      <c r="C3733" s="330"/>
      <c r="D3733" s="330"/>
      <c r="E3733" s="281"/>
      <c r="F3733" s="281"/>
      <c r="G3733" s="281">
        <f t="shared" si="81"/>
        <v>0</v>
      </c>
      <c r="H3733" s="281">
        <f t="shared" si="82"/>
        <v>0</v>
      </c>
      <c r="I3733" s="329"/>
      <c r="J3733" s="329"/>
    </row>
    <row r="3734" spans="1:10" ht="15.75" thickBot="1" x14ac:dyDescent="0.3">
      <c r="A3734" s="295"/>
      <c r="B3734" s="9" t="s">
        <v>2324</v>
      </c>
      <c r="C3734" s="299"/>
      <c r="D3734" s="299"/>
      <c r="E3734" s="282"/>
      <c r="F3734" s="282"/>
      <c r="G3734" s="282">
        <f t="shared" si="81"/>
        <v>0</v>
      </c>
      <c r="H3734" s="282">
        <f t="shared" si="82"/>
        <v>0</v>
      </c>
      <c r="I3734" s="295"/>
      <c r="J3734" s="295"/>
    </row>
    <row r="3735" spans="1:10" ht="30" x14ac:dyDescent="0.25">
      <c r="A3735" s="294" t="s">
        <v>2325</v>
      </c>
      <c r="B3735" s="5" t="s">
        <v>2326</v>
      </c>
      <c r="C3735" s="298" t="s">
        <v>14</v>
      </c>
      <c r="D3735" s="298">
        <v>1</v>
      </c>
      <c r="E3735" s="280"/>
      <c r="F3735" s="280"/>
      <c r="G3735" s="280">
        <f t="shared" si="81"/>
        <v>0</v>
      </c>
      <c r="H3735" s="280">
        <f t="shared" si="82"/>
        <v>0</v>
      </c>
      <c r="I3735" s="294"/>
      <c r="J3735" s="294"/>
    </row>
    <row r="3736" spans="1:10" ht="15.75" thickBot="1" x14ac:dyDescent="0.3">
      <c r="A3736" s="295"/>
      <c r="B3736" s="9" t="s">
        <v>2327</v>
      </c>
      <c r="C3736" s="299"/>
      <c r="D3736" s="299"/>
      <c r="E3736" s="282"/>
      <c r="F3736" s="282"/>
      <c r="G3736" s="282">
        <f t="shared" si="81"/>
        <v>0</v>
      </c>
      <c r="H3736" s="282">
        <f t="shared" si="82"/>
        <v>0</v>
      </c>
      <c r="I3736" s="295"/>
      <c r="J3736" s="295"/>
    </row>
    <row r="3737" spans="1:10" x14ac:dyDescent="0.25">
      <c r="A3737" s="294" t="s">
        <v>2328</v>
      </c>
      <c r="B3737" s="5" t="s">
        <v>2329</v>
      </c>
      <c r="C3737" s="298" t="s">
        <v>14</v>
      </c>
      <c r="D3737" s="298">
        <v>6</v>
      </c>
      <c r="E3737" s="280"/>
      <c r="F3737" s="280"/>
      <c r="G3737" s="280">
        <f t="shared" si="81"/>
        <v>0</v>
      </c>
      <c r="H3737" s="280">
        <f t="shared" si="82"/>
        <v>0</v>
      </c>
      <c r="I3737" s="294"/>
      <c r="J3737" s="294"/>
    </row>
    <row r="3738" spans="1:10" ht="15.75" thickBot="1" x14ac:dyDescent="0.3">
      <c r="A3738" s="295"/>
      <c r="B3738" s="9" t="s">
        <v>2330</v>
      </c>
      <c r="C3738" s="299"/>
      <c r="D3738" s="299"/>
      <c r="E3738" s="282"/>
      <c r="F3738" s="282"/>
      <c r="G3738" s="282">
        <f t="shared" si="81"/>
        <v>0</v>
      </c>
      <c r="H3738" s="282">
        <f t="shared" si="82"/>
        <v>0</v>
      </c>
      <c r="I3738" s="295"/>
      <c r="J3738" s="295"/>
    </row>
    <row r="3739" spans="1:10" ht="135.75" thickBot="1" x14ac:dyDescent="0.3">
      <c r="A3739" s="235" t="s">
        <v>2331</v>
      </c>
      <c r="B3739" s="9" t="s">
        <v>2332</v>
      </c>
      <c r="C3739" s="230" t="s">
        <v>14</v>
      </c>
      <c r="D3739" s="230">
        <v>1</v>
      </c>
      <c r="E3739" s="178"/>
      <c r="F3739" s="178"/>
      <c r="G3739" s="178">
        <f t="shared" si="81"/>
        <v>0</v>
      </c>
      <c r="H3739" s="178">
        <f t="shared" si="82"/>
        <v>0</v>
      </c>
      <c r="I3739" s="24"/>
      <c r="J3739" s="24"/>
    </row>
    <row r="3740" spans="1:10" ht="15.75" thickBot="1" x14ac:dyDescent="0.3">
      <c r="A3740" s="235" t="s">
        <v>2333</v>
      </c>
      <c r="B3740" s="9" t="s">
        <v>2334</v>
      </c>
      <c r="C3740" s="230" t="s">
        <v>14</v>
      </c>
      <c r="D3740" s="230">
        <v>1</v>
      </c>
      <c r="E3740" s="178"/>
      <c r="F3740" s="178"/>
      <c r="G3740" s="178">
        <f t="shared" si="81"/>
        <v>0</v>
      </c>
      <c r="H3740" s="178">
        <f t="shared" si="82"/>
        <v>0</v>
      </c>
      <c r="I3740" s="24"/>
      <c r="J3740" s="24"/>
    </row>
    <row r="3741" spans="1:10" ht="30.75" thickBot="1" x14ac:dyDescent="0.3">
      <c r="A3741" s="235" t="s">
        <v>2335</v>
      </c>
      <c r="B3741" s="9" t="s">
        <v>2336</v>
      </c>
      <c r="C3741" s="230" t="s">
        <v>14</v>
      </c>
      <c r="D3741" s="230">
        <v>1</v>
      </c>
      <c r="E3741" s="178"/>
      <c r="F3741" s="178"/>
      <c r="G3741" s="178">
        <f t="shared" si="81"/>
        <v>0</v>
      </c>
      <c r="H3741" s="178">
        <f t="shared" si="82"/>
        <v>0</v>
      </c>
      <c r="I3741" s="24"/>
      <c r="J3741" s="24"/>
    </row>
    <row r="3742" spans="1:10" ht="18" thickBot="1" x14ac:dyDescent="0.3">
      <c r="A3742" s="235" t="s">
        <v>2337</v>
      </c>
      <c r="B3742" s="9" t="s">
        <v>2338</v>
      </c>
      <c r="C3742" s="240" t="s">
        <v>2781</v>
      </c>
      <c r="D3742" s="230">
        <v>25</v>
      </c>
      <c r="E3742" s="178"/>
      <c r="F3742" s="178"/>
      <c r="G3742" s="178">
        <f t="shared" si="81"/>
        <v>0</v>
      </c>
      <c r="H3742" s="178">
        <f t="shared" si="82"/>
        <v>0</v>
      </c>
      <c r="I3742" s="24"/>
      <c r="J3742" s="24"/>
    </row>
    <row r="3743" spans="1:10" ht="15.75" thickBot="1" x14ac:dyDescent="0.3">
      <c r="A3743" s="235" t="s">
        <v>2339</v>
      </c>
      <c r="B3743" s="9" t="s">
        <v>2340</v>
      </c>
      <c r="C3743" s="230" t="s">
        <v>14</v>
      </c>
      <c r="D3743" s="230">
        <v>25</v>
      </c>
      <c r="E3743" s="178"/>
      <c r="F3743" s="178"/>
      <c r="G3743" s="178">
        <f t="shared" si="81"/>
        <v>0</v>
      </c>
      <c r="H3743" s="178">
        <f t="shared" si="82"/>
        <v>0</v>
      </c>
      <c r="I3743" s="24"/>
      <c r="J3743" s="24"/>
    </row>
    <row r="3744" spans="1:10" ht="15.75" thickBot="1" x14ac:dyDescent="0.3">
      <c r="A3744" s="235" t="s">
        <v>2341</v>
      </c>
      <c r="B3744" s="9" t="s">
        <v>2342</v>
      </c>
      <c r="C3744" s="230" t="s">
        <v>9</v>
      </c>
      <c r="D3744" s="230">
        <v>1</v>
      </c>
      <c r="E3744" s="178"/>
      <c r="F3744" s="178"/>
      <c r="G3744" s="178">
        <f t="shared" si="81"/>
        <v>0</v>
      </c>
      <c r="H3744" s="178">
        <f t="shared" si="82"/>
        <v>0</v>
      </c>
      <c r="I3744" s="54"/>
      <c r="J3744" s="54"/>
    </row>
    <row r="3745" spans="1:10" x14ac:dyDescent="0.25">
      <c r="A3745" s="294" t="s">
        <v>2343</v>
      </c>
      <c r="B3745" s="5" t="s">
        <v>2344</v>
      </c>
      <c r="C3745" s="298" t="s">
        <v>9</v>
      </c>
      <c r="D3745" s="298">
        <v>1</v>
      </c>
      <c r="E3745" s="280"/>
      <c r="F3745" s="280"/>
      <c r="G3745" s="280">
        <f t="shared" si="81"/>
        <v>0</v>
      </c>
      <c r="H3745" s="280">
        <f t="shared" si="82"/>
        <v>0</v>
      </c>
      <c r="I3745" s="304"/>
      <c r="J3745" s="304"/>
    </row>
    <row r="3746" spans="1:10" ht="15.75" thickBot="1" x14ac:dyDescent="0.3">
      <c r="A3746" s="295"/>
      <c r="B3746" s="9" t="s">
        <v>2345</v>
      </c>
      <c r="C3746" s="299"/>
      <c r="D3746" s="299"/>
      <c r="E3746" s="282"/>
      <c r="F3746" s="282"/>
      <c r="G3746" s="282">
        <f t="shared" si="81"/>
        <v>0</v>
      </c>
      <c r="H3746" s="282">
        <f t="shared" si="82"/>
        <v>0</v>
      </c>
      <c r="I3746" s="305"/>
      <c r="J3746" s="305"/>
    </row>
    <row r="3747" spans="1:10" ht="16.5" thickBot="1" x14ac:dyDescent="0.3">
      <c r="A3747" s="309" t="s">
        <v>2346</v>
      </c>
      <c r="B3747" s="310"/>
      <c r="C3747" s="310"/>
      <c r="D3747" s="310"/>
      <c r="E3747" s="311"/>
      <c r="F3747" s="288">
        <f>SUM(G3647:G3746)</f>
        <v>0</v>
      </c>
      <c r="G3747" s="289"/>
      <c r="H3747" s="290"/>
      <c r="I3747" s="6"/>
      <c r="J3747" s="6"/>
    </row>
    <row r="3748" spans="1:10" ht="16.5" thickBot="1" x14ac:dyDescent="0.3">
      <c r="A3748" s="309" t="s">
        <v>2347</v>
      </c>
      <c r="B3748" s="310"/>
      <c r="C3748" s="310"/>
      <c r="D3748" s="310"/>
      <c r="E3748" s="311"/>
      <c r="F3748" s="288">
        <f>F3749-F3747</f>
        <v>0</v>
      </c>
      <c r="G3748" s="289"/>
      <c r="H3748" s="290"/>
      <c r="I3748" s="6"/>
      <c r="J3748" s="6"/>
    </row>
    <row r="3749" spans="1:10" ht="15.75" customHeight="1" thickBot="1" x14ac:dyDescent="0.3">
      <c r="A3749" s="449" t="s">
        <v>2348</v>
      </c>
      <c r="B3749" s="449"/>
      <c r="C3749" s="449"/>
      <c r="D3749" s="449"/>
      <c r="E3749" s="449"/>
      <c r="F3749" s="323">
        <f>SUM(H3647:H3746)</f>
        <v>0</v>
      </c>
      <c r="G3749" s="324"/>
      <c r="H3749" s="324"/>
      <c r="I3749" s="167"/>
      <c r="J3749" s="168"/>
    </row>
    <row r="3750" spans="1:10" x14ac:dyDescent="0.25">
      <c r="A3750" s="21"/>
      <c r="B3750"/>
    </row>
    <row r="3751" spans="1:10" x14ac:dyDescent="0.25">
      <c r="B3751"/>
    </row>
    <row r="3752" spans="1:10" ht="33.75" customHeight="1" x14ac:dyDescent="0.25">
      <c r="A3752" s="328" t="s">
        <v>2349</v>
      </c>
      <c r="B3752" s="328"/>
      <c r="C3752" s="328"/>
      <c r="D3752" s="328"/>
      <c r="E3752" s="328"/>
      <c r="F3752" s="328"/>
      <c r="G3752" s="328"/>
      <c r="H3752" s="328"/>
      <c r="I3752" s="328"/>
      <c r="J3752" s="328"/>
    </row>
    <row r="3753" spans="1:10" ht="15.75" thickBot="1" x14ac:dyDescent="0.3">
      <c r="A3753" s="21"/>
      <c r="B3753"/>
    </row>
    <row r="3754" spans="1:10" ht="15.75" thickBot="1" x14ac:dyDescent="0.3">
      <c r="A3754" s="353"/>
      <c r="B3754" s="353"/>
      <c r="C3754" s="234"/>
      <c r="D3754" s="30"/>
      <c r="E3754" s="285" t="s">
        <v>0</v>
      </c>
      <c r="F3754" s="286"/>
      <c r="G3754" s="286"/>
      <c r="H3754" s="286"/>
      <c r="I3754" s="286"/>
      <c r="J3754" s="287"/>
    </row>
    <row r="3755" spans="1:10" ht="36" customHeight="1" x14ac:dyDescent="0.25">
      <c r="A3755" s="294" t="s">
        <v>1</v>
      </c>
      <c r="B3755" s="300" t="s">
        <v>981</v>
      </c>
      <c r="C3755" s="300" t="s">
        <v>3</v>
      </c>
      <c r="D3755" s="300" t="s">
        <v>4480</v>
      </c>
      <c r="E3755" s="2" t="s">
        <v>4</v>
      </c>
      <c r="F3755" s="2" t="s">
        <v>4</v>
      </c>
      <c r="G3755" s="300" t="s">
        <v>4483</v>
      </c>
      <c r="H3755" s="300" t="s">
        <v>4484</v>
      </c>
      <c r="I3755" s="3" t="s">
        <v>5</v>
      </c>
      <c r="J3755" s="3" t="s">
        <v>7</v>
      </c>
    </row>
    <row r="3756" spans="1:10" ht="60.75" thickBot="1" x14ac:dyDescent="0.3">
      <c r="A3756" s="295"/>
      <c r="B3756" s="301"/>
      <c r="C3756" s="301"/>
      <c r="D3756" s="301"/>
      <c r="E3756" s="30" t="s">
        <v>4482</v>
      </c>
      <c r="F3756" s="30" t="s">
        <v>4481</v>
      </c>
      <c r="G3756" s="301"/>
      <c r="H3756" s="301"/>
      <c r="I3756" s="4" t="s">
        <v>6</v>
      </c>
      <c r="J3756" s="4" t="s">
        <v>6</v>
      </c>
    </row>
    <row r="3757" spans="1:10" ht="135.75" thickBot="1" x14ac:dyDescent="0.3">
      <c r="A3757" s="235" t="s">
        <v>2350</v>
      </c>
      <c r="B3757" s="9" t="s">
        <v>2351</v>
      </c>
      <c r="C3757" s="230" t="s">
        <v>14</v>
      </c>
      <c r="D3757" s="230">
        <v>1</v>
      </c>
      <c r="E3757" s="169"/>
      <c r="F3757" s="169"/>
      <c r="G3757" s="169">
        <f>D3757*E3757</f>
        <v>0</v>
      </c>
      <c r="H3757" s="169">
        <f>D3757*F3757</f>
        <v>0</v>
      </c>
      <c r="I3757" s="24"/>
      <c r="J3757" s="24"/>
    </row>
    <row r="3758" spans="1:10" ht="15.75" thickBot="1" x14ac:dyDescent="0.3">
      <c r="A3758" s="235" t="s">
        <v>2352</v>
      </c>
      <c r="B3758" s="9" t="s">
        <v>2236</v>
      </c>
      <c r="C3758" s="230" t="s">
        <v>14</v>
      </c>
      <c r="D3758" s="230">
        <v>1</v>
      </c>
      <c r="E3758" s="169"/>
      <c r="F3758" s="169"/>
      <c r="G3758" s="169">
        <f t="shared" ref="G3758:G3820" si="83">D3758*E3758</f>
        <v>0</v>
      </c>
      <c r="H3758" s="169">
        <f t="shared" ref="H3758:H3820" si="84">D3758*F3758</f>
        <v>0</v>
      </c>
      <c r="I3758" s="24"/>
      <c r="J3758" s="24"/>
    </row>
    <row r="3759" spans="1:10" ht="63" customHeight="1" thickBot="1" x14ac:dyDescent="0.3">
      <c r="A3759" s="235" t="s">
        <v>2353</v>
      </c>
      <c r="B3759" s="9" t="s">
        <v>4639</v>
      </c>
      <c r="C3759" s="230" t="s">
        <v>14</v>
      </c>
      <c r="D3759" s="230">
        <v>2</v>
      </c>
      <c r="E3759" s="169"/>
      <c r="F3759" s="169"/>
      <c r="G3759" s="169">
        <f t="shared" si="83"/>
        <v>0</v>
      </c>
      <c r="H3759" s="169">
        <f t="shared" si="84"/>
        <v>0</v>
      </c>
      <c r="I3759" s="24"/>
      <c r="J3759" s="24"/>
    </row>
    <row r="3760" spans="1:10" ht="45" x14ac:dyDescent="0.25">
      <c r="A3760" s="294" t="s">
        <v>2354</v>
      </c>
      <c r="B3760" s="5" t="s">
        <v>4640</v>
      </c>
      <c r="C3760" s="298" t="s">
        <v>14</v>
      </c>
      <c r="D3760" s="298">
        <v>3</v>
      </c>
      <c r="E3760" s="283"/>
      <c r="F3760" s="283"/>
      <c r="G3760" s="283">
        <f t="shared" si="83"/>
        <v>0</v>
      </c>
      <c r="H3760" s="283">
        <f t="shared" si="84"/>
        <v>0</v>
      </c>
      <c r="I3760" s="294"/>
      <c r="J3760" s="294"/>
    </row>
    <row r="3761" spans="1:10" ht="15.75" thickBot="1" x14ac:dyDescent="0.3">
      <c r="A3761" s="295"/>
      <c r="B3761" s="9" t="s">
        <v>2242</v>
      </c>
      <c r="C3761" s="299"/>
      <c r="D3761" s="299"/>
      <c r="E3761" s="284"/>
      <c r="F3761" s="284"/>
      <c r="G3761" s="284">
        <f t="shared" si="83"/>
        <v>0</v>
      </c>
      <c r="H3761" s="284">
        <f t="shared" si="84"/>
        <v>0</v>
      </c>
      <c r="I3761" s="295"/>
      <c r="J3761" s="295"/>
    </row>
    <row r="3762" spans="1:10" ht="60.75" thickBot="1" x14ac:dyDescent="0.3">
      <c r="A3762" s="235" t="s">
        <v>2355</v>
      </c>
      <c r="B3762" s="9" t="s">
        <v>4641</v>
      </c>
      <c r="C3762" s="230" t="s">
        <v>14</v>
      </c>
      <c r="D3762" s="230">
        <v>20</v>
      </c>
      <c r="E3762" s="169"/>
      <c r="F3762" s="169"/>
      <c r="G3762" s="169">
        <f t="shared" si="83"/>
        <v>0</v>
      </c>
      <c r="H3762" s="169">
        <f t="shared" si="84"/>
        <v>0</v>
      </c>
      <c r="I3762" s="24"/>
      <c r="J3762" s="24"/>
    </row>
    <row r="3763" spans="1:10" ht="45" x14ac:dyDescent="0.25">
      <c r="A3763" s="294" t="s">
        <v>2356</v>
      </c>
      <c r="B3763" s="5" t="s">
        <v>4642</v>
      </c>
      <c r="C3763" s="298" t="s">
        <v>14</v>
      </c>
      <c r="D3763" s="298">
        <v>7</v>
      </c>
      <c r="E3763" s="283"/>
      <c r="F3763" s="283"/>
      <c r="G3763" s="283">
        <f t="shared" si="83"/>
        <v>0</v>
      </c>
      <c r="H3763" s="283">
        <f t="shared" si="84"/>
        <v>0</v>
      </c>
      <c r="I3763" s="294"/>
      <c r="J3763" s="294"/>
    </row>
    <row r="3764" spans="1:10" ht="15.75" thickBot="1" x14ac:dyDescent="0.3">
      <c r="A3764" s="295"/>
      <c r="B3764" s="9" t="s">
        <v>2242</v>
      </c>
      <c r="C3764" s="299"/>
      <c r="D3764" s="299"/>
      <c r="E3764" s="284"/>
      <c r="F3764" s="284"/>
      <c r="G3764" s="284">
        <f t="shared" si="83"/>
        <v>0</v>
      </c>
      <c r="H3764" s="284">
        <f t="shared" si="84"/>
        <v>0</v>
      </c>
      <c r="I3764" s="295"/>
      <c r="J3764" s="295"/>
    </row>
    <row r="3765" spans="1:10" ht="45" x14ac:dyDescent="0.25">
      <c r="A3765" s="294" t="s">
        <v>2357</v>
      </c>
      <c r="B3765" s="5" t="s">
        <v>4643</v>
      </c>
      <c r="C3765" s="298" t="s">
        <v>14</v>
      </c>
      <c r="D3765" s="298">
        <v>1</v>
      </c>
      <c r="E3765" s="283"/>
      <c r="F3765" s="283"/>
      <c r="G3765" s="283">
        <f t="shared" si="83"/>
        <v>0</v>
      </c>
      <c r="H3765" s="283">
        <f t="shared" si="84"/>
        <v>0</v>
      </c>
      <c r="I3765" s="294"/>
      <c r="J3765" s="294"/>
    </row>
    <row r="3766" spans="1:10" ht="30.75" thickBot="1" x14ac:dyDescent="0.3">
      <c r="A3766" s="295"/>
      <c r="B3766" s="276" t="s">
        <v>4633</v>
      </c>
      <c r="C3766" s="299"/>
      <c r="D3766" s="299"/>
      <c r="E3766" s="284"/>
      <c r="F3766" s="284"/>
      <c r="G3766" s="284">
        <f t="shared" si="83"/>
        <v>0</v>
      </c>
      <c r="H3766" s="284">
        <f t="shared" si="84"/>
        <v>0</v>
      </c>
      <c r="I3766" s="295"/>
      <c r="J3766" s="295"/>
    </row>
    <row r="3767" spans="1:10" ht="45" x14ac:dyDescent="0.25">
      <c r="A3767" s="294" t="s">
        <v>2358</v>
      </c>
      <c r="B3767" s="5" t="s">
        <v>2359</v>
      </c>
      <c r="C3767" s="298" t="s">
        <v>14</v>
      </c>
      <c r="D3767" s="298">
        <v>21</v>
      </c>
      <c r="E3767" s="283"/>
      <c r="F3767" s="283"/>
      <c r="G3767" s="283">
        <f t="shared" si="83"/>
        <v>0</v>
      </c>
      <c r="H3767" s="283">
        <f t="shared" si="84"/>
        <v>0</v>
      </c>
      <c r="I3767" s="294"/>
      <c r="J3767" s="294"/>
    </row>
    <row r="3768" spans="1:10" x14ac:dyDescent="0.25">
      <c r="A3768" s="329"/>
      <c r="B3768" s="5" t="s">
        <v>2254</v>
      </c>
      <c r="C3768" s="330"/>
      <c r="D3768" s="330"/>
      <c r="E3768" s="322"/>
      <c r="F3768" s="322"/>
      <c r="G3768" s="322">
        <f t="shared" si="83"/>
        <v>0</v>
      </c>
      <c r="H3768" s="322">
        <f t="shared" si="84"/>
        <v>0</v>
      </c>
      <c r="I3768" s="329"/>
      <c r="J3768" s="329"/>
    </row>
    <row r="3769" spans="1:10" x14ac:dyDescent="0.25">
      <c r="A3769" s="329"/>
      <c r="B3769" s="5" t="s">
        <v>2255</v>
      </c>
      <c r="C3769" s="330"/>
      <c r="D3769" s="330"/>
      <c r="E3769" s="322"/>
      <c r="F3769" s="322"/>
      <c r="G3769" s="322">
        <f t="shared" si="83"/>
        <v>0</v>
      </c>
      <c r="H3769" s="322">
        <f t="shared" si="84"/>
        <v>0</v>
      </c>
      <c r="I3769" s="329"/>
      <c r="J3769" s="329"/>
    </row>
    <row r="3770" spans="1:10" x14ac:dyDescent="0.25">
      <c r="A3770" s="329"/>
      <c r="B3770" s="5" t="s">
        <v>2256</v>
      </c>
      <c r="C3770" s="330"/>
      <c r="D3770" s="330"/>
      <c r="E3770" s="322"/>
      <c r="F3770" s="322"/>
      <c r="G3770" s="322">
        <f t="shared" si="83"/>
        <v>0</v>
      </c>
      <c r="H3770" s="322">
        <f t="shared" si="84"/>
        <v>0</v>
      </c>
      <c r="I3770" s="329"/>
      <c r="J3770" s="329"/>
    </row>
    <row r="3771" spans="1:10" x14ac:dyDescent="0.25">
      <c r="A3771" s="329"/>
      <c r="B3771" s="5" t="s">
        <v>2257</v>
      </c>
      <c r="C3771" s="330"/>
      <c r="D3771" s="330"/>
      <c r="E3771" s="322"/>
      <c r="F3771" s="322"/>
      <c r="G3771" s="322">
        <f t="shared" si="83"/>
        <v>0</v>
      </c>
      <c r="H3771" s="322">
        <f t="shared" si="84"/>
        <v>0</v>
      </c>
      <c r="I3771" s="329"/>
      <c r="J3771" s="329"/>
    </row>
    <row r="3772" spans="1:10" x14ac:dyDescent="0.25">
      <c r="A3772" s="329"/>
      <c r="B3772" s="5" t="s">
        <v>2258</v>
      </c>
      <c r="C3772" s="330"/>
      <c r="D3772" s="330"/>
      <c r="E3772" s="322"/>
      <c r="F3772" s="322"/>
      <c r="G3772" s="322">
        <f t="shared" si="83"/>
        <v>0</v>
      </c>
      <c r="H3772" s="322">
        <f t="shared" si="84"/>
        <v>0</v>
      </c>
      <c r="I3772" s="329"/>
      <c r="J3772" s="329"/>
    </row>
    <row r="3773" spans="1:10" x14ac:dyDescent="0.25">
      <c r="A3773" s="329"/>
      <c r="B3773" s="5" t="s">
        <v>2259</v>
      </c>
      <c r="C3773" s="330"/>
      <c r="D3773" s="330"/>
      <c r="E3773" s="322"/>
      <c r="F3773" s="322"/>
      <c r="G3773" s="322">
        <f t="shared" si="83"/>
        <v>0</v>
      </c>
      <c r="H3773" s="322">
        <f t="shared" si="84"/>
        <v>0</v>
      </c>
      <c r="I3773" s="329"/>
      <c r="J3773" s="329"/>
    </row>
    <row r="3774" spans="1:10" x14ac:dyDescent="0.25">
      <c r="A3774" s="329"/>
      <c r="B3774" s="5" t="s">
        <v>2260</v>
      </c>
      <c r="C3774" s="330"/>
      <c r="D3774" s="330"/>
      <c r="E3774" s="322"/>
      <c r="F3774" s="322"/>
      <c r="G3774" s="322">
        <f t="shared" si="83"/>
        <v>0</v>
      </c>
      <c r="H3774" s="322">
        <f t="shared" si="84"/>
        <v>0</v>
      </c>
      <c r="I3774" s="329"/>
      <c r="J3774" s="329"/>
    </row>
    <row r="3775" spans="1:10" ht="15.75" thickBot="1" x14ac:dyDescent="0.3">
      <c r="A3775" s="295"/>
      <c r="B3775" s="9" t="s">
        <v>2261</v>
      </c>
      <c r="C3775" s="299"/>
      <c r="D3775" s="299"/>
      <c r="E3775" s="284"/>
      <c r="F3775" s="284"/>
      <c r="G3775" s="284">
        <f t="shared" si="83"/>
        <v>0</v>
      </c>
      <c r="H3775" s="284">
        <f t="shared" si="84"/>
        <v>0</v>
      </c>
      <c r="I3775" s="295"/>
      <c r="J3775" s="295"/>
    </row>
    <row r="3776" spans="1:10" ht="45" x14ac:dyDescent="0.25">
      <c r="A3776" s="294" t="s">
        <v>2360</v>
      </c>
      <c r="B3776" s="5" t="s">
        <v>2361</v>
      </c>
      <c r="C3776" s="298" t="s">
        <v>14</v>
      </c>
      <c r="D3776" s="298">
        <v>3</v>
      </c>
      <c r="E3776" s="283"/>
      <c r="F3776" s="283"/>
      <c r="G3776" s="283">
        <f t="shared" si="83"/>
        <v>0</v>
      </c>
      <c r="H3776" s="283">
        <f t="shared" si="84"/>
        <v>0</v>
      </c>
      <c r="I3776" s="294"/>
      <c r="J3776" s="294"/>
    </row>
    <row r="3777" spans="1:10" x14ac:dyDescent="0.25">
      <c r="A3777" s="329"/>
      <c r="B3777" s="5" t="s">
        <v>2254</v>
      </c>
      <c r="C3777" s="330"/>
      <c r="D3777" s="330"/>
      <c r="E3777" s="322"/>
      <c r="F3777" s="322"/>
      <c r="G3777" s="322">
        <f t="shared" si="83"/>
        <v>0</v>
      </c>
      <c r="H3777" s="322">
        <f t="shared" si="84"/>
        <v>0</v>
      </c>
      <c r="I3777" s="329"/>
      <c r="J3777" s="329"/>
    </row>
    <row r="3778" spans="1:10" x14ac:dyDescent="0.25">
      <c r="A3778" s="329"/>
      <c r="B3778" s="5" t="s">
        <v>2255</v>
      </c>
      <c r="C3778" s="330"/>
      <c r="D3778" s="330"/>
      <c r="E3778" s="322"/>
      <c r="F3778" s="322"/>
      <c r="G3778" s="322">
        <f t="shared" si="83"/>
        <v>0</v>
      </c>
      <c r="H3778" s="322">
        <f t="shared" si="84"/>
        <v>0</v>
      </c>
      <c r="I3778" s="329"/>
      <c r="J3778" s="329"/>
    </row>
    <row r="3779" spans="1:10" x14ac:dyDescent="0.25">
      <c r="A3779" s="329"/>
      <c r="B3779" s="5" t="s">
        <v>2256</v>
      </c>
      <c r="C3779" s="330"/>
      <c r="D3779" s="330"/>
      <c r="E3779" s="322"/>
      <c r="F3779" s="322"/>
      <c r="G3779" s="322">
        <f t="shared" si="83"/>
        <v>0</v>
      </c>
      <c r="H3779" s="322">
        <f t="shared" si="84"/>
        <v>0</v>
      </c>
      <c r="I3779" s="329"/>
      <c r="J3779" s="329"/>
    </row>
    <row r="3780" spans="1:10" x14ac:dyDescent="0.25">
      <c r="A3780" s="329"/>
      <c r="B3780" s="5" t="s">
        <v>2257</v>
      </c>
      <c r="C3780" s="330"/>
      <c r="D3780" s="330"/>
      <c r="E3780" s="322"/>
      <c r="F3780" s="322"/>
      <c r="G3780" s="322">
        <f t="shared" si="83"/>
        <v>0</v>
      </c>
      <c r="H3780" s="322">
        <f t="shared" si="84"/>
        <v>0</v>
      </c>
      <c r="I3780" s="329"/>
      <c r="J3780" s="329"/>
    </row>
    <row r="3781" spans="1:10" x14ac:dyDescent="0.25">
      <c r="A3781" s="329"/>
      <c r="B3781" s="5" t="s">
        <v>2258</v>
      </c>
      <c r="C3781" s="330"/>
      <c r="D3781" s="330"/>
      <c r="E3781" s="322"/>
      <c r="F3781" s="322"/>
      <c r="G3781" s="322">
        <f t="shared" si="83"/>
        <v>0</v>
      </c>
      <c r="H3781" s="322">
        <f t="shared" si="84"/>
        <v>0</v>
      </c>
      <c r="I3781" s="329"/>
      <c r="J3781" s="329"/>
    </row>
    <row r="3782" spans="1:10" x14ac:dyDescent="0.25">
      <c r="A3782" s="329"/>
      <c r="B3782" s="5" t="s">
        <v>2259</v>
      </c>
      <c r="C3782" s="330"/>
      <c r="D3782" s="330"/>
      <c r="E3782" s="322"/>
      <c r="F3782" s="322"/>
      <c r="G3782" s="322">
        <f t="shared" si="83"/>
        <v>0</v>
      </c>
      <c r="H3782" s="322">
        <f t="shared" si="84"/>
        <v>0</v>
      </c>
      <c r="I3782" s="329"/>
      <c r="J3782" s="329"/>
    </row>
    <row r="3783" spans="1:10" x14ac:dyDescent="0.25">
      <c r="A3783" s="329"/>
      <c r="B3783" s="5" t="s">
        <v>2260</v>
      </c>
      <c r="C3783" s="330"/>
      <c r="D3783" s="330"/>
      <c r="E3783" s="322"/>
      <c r="F3783" s="322"/>
      <c r="G3783" s="322">
        <f t="shared" si="83"/>
        <v>0</v>
      </c>
      <c r="H3783" s="322">
        <f t="shared" si="84"/>
        <v>0</v>
      </c>
      <c r="I3783" s="329"/>
      <c r="J3783" s="329"/>
    </row>
    <row r="3784" spans="1:10" ht="15.75" thickBot="1" x14ac:dyDescent="0.3">
      <c r="A3784" s="295"/>
      <c r="B3784" s="9" t="s">
        <v>2264</v>
      </c>
      <c r="C3784" s="299"/>
      <c r="D3784" s="299"/>
      <c r="E3784" s="284"/>
      <c r="F3784" s="284"/>
      <c r="G3784" s="284">
        <f t="shared" si="83"/>
        <v>0</v>
      </c>
      <c r="H3784" s="284">
        <f t="shared" si="84"/>
        <v>0</v>
      </c>
      <c r="I3784" s="295"/>
      <c r="J3784" s="295"/>
    </row>
    <row r="3785" spans="1:10" ht="45" x14ac:dyDescent="0.25">
      <c r="A3785" s="294" t="s">
        <v>2362</v>
      </c>
      <c r="B3785" s="5" t="s">
        <v>2363</v>
      </c>
      <c r="C3785" s="298" t="s">
        <v>14</v>
      </c>
      <c r="D3785" s="298">
        <v>9</v>
      </c>
      <c r="E3785" s="283"/>
      <c r="F3785" s="283"/>
      <c r="G3785" s="283">
        <f t="shared" si="83"/>
        <v>0</v>
      </c>
      <c r="H3785" s="283">
        <f t="shared" si="84"/>
        <v>0</v>
      </c>
      <c r="I3785" s="294"/>
      <c r="J3785" s="294"/>
    </row>
    <row r="3786" spans="1:10" x14ac:dyDescent="0.25">
      <c r="A3786" s="329"/>
      <c r="B3786" s="5" t="s">
        <v>2256</v>
      </c>
      <c r="C3786" s="330"/>
      <c r="D3786" s="330"/>
      <c r="E3786" s="322"/>
      <c r="F3786" s="322"/>
      <c r="G3786" s="322">
        <f t="shared" si="83"/>
        <v>0</v>
      </c>
      <c r="H3786" s="322">
        <f t="shared" si="84"/>
        <v>0</v>
      </c>
      <c r="I3786" s="329"/>
      <c r="J3786" s="329"/>
    </row>
    <row r="3787" spans="1:10" x14ac:dyDescent="0.25">
      <c r="A3787" s="329"/>
      <c r="B3787" s="5" t="s">
        <v>2257</v>
      </c>
      <c r="C3787" s="330"/>
      <c r="D3787" s="330"/>
      <c r="E3787" s="322"/>
      <c r="F3787" s="322"/>
      <c r="G3787" s="322">
        <f t="shared" si="83"/>
        <v>0</v>
      </c>
      <c r="H3787" s="322">
        <f t="shared" si="84"/>
        <v>0</v>
      </c>
      <c r="I3787" s="329"/>
      <c r="J3787" s="329"/>
    </row>
    <row r="3788" spans="1:10" x14ac:dyDescent="0.25">
      <c r="A3788" s="329"/>
      <c r="B3788" s="5" t="s">
        <v>2258</v>
      </c>
      <c r="C3788" s="330"/>
      <c r="D3788" s="330"/>
      <c r="E3788" s="322"/>
      <c r="F3788" s="322"/>
      <c r="G3788" s="322">
        <f t="shared" si="83"/>
        <v>0</v>
      </c>
      <c r="H3788" s="322">
        <f t="shared" si="84"/>
        <v>0</v>
      </c>
      <c r="I3788" s="329"/>
      <c r="J3788" s="329"/>
    </row>
    <row r="3789" spans="1:10" x14ac:dyDescent="0.25">
      <c r="A3789" s="329"/>
      <c r="B3789" s="5" t="s">
        <v>2259</v>
      </c>
      <c r="C3789" s="330"/>
      <c r="D3789" s="330"/>
      <c r="E3789" s="322"/>
      <c r="F3789" s="322"/>
      <c r="G3789" s="322">
        <f t="shared" si="83"/>
        <v>0</v>
      </c>
      <c r="H3789" s="322">
        <f t="shared" si="84"/>
        <v>0</v>
      </c>
      <c r="I3789" s="329"/>
      <c r="J3789" s="329"/>
    </row>
    <row r="3790" spans="1:10" ht="15.75" thickBot="1" x14ac:dyDescent="0.3">
      <c r="A3790" s="295"/>
      <c r="B3790" s="9" t="s">
        <v>2260</v>
      </c>
      <c r="C3790" s="299"/>
      <c r="D3790" s="299"/>
      <c r="E3790" s="284"/>
      <c r="F3790" s="284"/>
      <c r="G3790" s="284">
        <f t="shared" si="83"/>
        <v>0</v>
      </c>
      <c r="H3790" s="284">
        <f t="shared" si="84"/>
        <v>0</v>
      </c>
      <c r="I3790" s="295"/>
      <c r="J3790" s="295"/>
    </row>
    <row r="3791" spans="1:10" ht="45" x14ac:dyDescent="0.25">
      <c r="A3791" s="294" t="s">
        <v>2364</v>
      </c>
      <c r="B3791" s="5" t="s">
        <v>2268</v>
      </c>
      <c r="C3791" s="298" t="s">
        <v>14</v>
      </c>
      <c r="D3791" s="298">
        <v>5</v>
      </c>
      <c r="E3791" s="283"/>
      <c r="F3791" s="283"/>
      <c r="G3791" s="283">
        <f t="shared" si="83"/>
        <v>0</v>
      </c>
      <c r="H3791" s="283">
        <f t="shared" si="84"/>
        <v>0</v>
      </c>
      <c r="I3791" s="294"/>
      <c r="J3791" s="294"/>
    </row>
    <row r="3792" spans="1:10" x14ac:dyDescent="0.25">
      <c r="A3792" s="329"/>
      <c r="B3792" s="5" t="s">
        <v>2254</v>
      </c>
      <c r="C3792" s="330"/>
      <c r="D3792" s="330"/>
      <c r="E3792" s="322"/>
      <c r="F3792" s="322"/>
      <c r="G3792" s="322">
        <f t="shared" si="83"/>
        <v>0</v>
      </c>
      <c r="H3792" s="322">
        <f t="shared" si="84"/>
        <v>0</v>
      </c>
      <c r="I3792" s="329"/>
      <c r="J3792" s="329"/>
    </row>
    <row r="3793" spans="1:10" x14ac:dyDescent="0.25">
      <c r="A3793" s="329"/>
      <c r="B3793" s="5" t="s">
        <v>2255</v>
      </c>
      <c r="C3793" s="330"/>
      <c r="D3793" s="330"/>
      <c r="E3793" s="322"/>
      <c r="F3793" s="322"/>
      <c r="G3793" s="322">
        <f t="shared" si="83"/>
        <v>0</v>
      </c>
      <c r="H3793" s="322">
        <f t="shared" si="84"/>
        <v>0</v>
      </c>
      <c r="I3793" s="329"/>
      <c r="J3793" s="329"/>
    </row>
    <row r="3794" spans="1:10" x14ac:dyDescent="0.25">
      <c r="A3794" s="329"/>
      <c r="B3794" s="5" t="s">
        <v>2256</v>
      </c>
      <c r="C3794" s="330"/>
      <c r="D3794" s="330"/>
      <c r="E3794" s="322"/>
      <c r="F3794" s="322"/>
      <c r="G3794" s="322">
        <f t="shared" si="83"/>
        <v>0</v>
      </c>
      <c r="H3794" s="322">
        <f t="shared" si="84"/>
        <v>0</v>
      </c>
      <c r="I3794" s="329"/>
      <c r="J3794" s="329"/>
    </row>
    <row r="3795" spans="1:10" x14ac:dyDescent="0.25">
      <c r="A3795" s="329"/>
      <c r="B3795" s="5" t="s">
        <v>2269</v>
      </c>
      <c r="C3795" s="330"/>
      <c r="D3795" s="330"/>
      <c r="E3795" s="322"/>
      <c r="F3795" s="322"/>
      <c r="G3795" s="322">
        <f t="shared" si="83"/>
        <v>0</v>
      </c>
      <c r="H3795" s="322">
        <f t="shared" si="84"/>
        <v>0</v>
      </c>
      <c r="I3795" s="329"/>
      <c r="J3795" s="329"/>
    </row>
    <row r="3796" spans="1:10" x14ac:dyDescent="0.25">
      <c r="A3796" s="329"/>
      <c r="B3796" s="5" t="s">
        <v>2270</v>
      </c>
      <c r="C3796" s="330"/>
      <c r="D3796" s="330"/>
      <c r="E3796" s="322"/>
      <c r="F3796" s="322"/>
      <c r="G3796" s="322">
        <f t="shared" si="83"/>
        <v>0</v>
      </c>
      <c r="H3796" s="322">
        <f t="shared" si="84"/>
        <v>0</v>
      </c>
      <c r="I3796" s="329"/>
      <c r="J3796" s="329"/>
    </row>
    <row r="3797" spans="1:10" ht="15.75" thickBot="1" x14ac:dyDescent="0.3">
      <c r="A3797" s="295"/>
      <c r="B3797" s="9" t="s">
        <v>2271</v>
      </c>
      <c r="C3797" s="299"/>
      <c r="D3797" s="299"/>
      <c r="E3797" s="284"/>
      <c r="F3797" s="284"/>
      <c r="G3797" s="284">
        <f t="shared" si="83"/>
        <v>0</v>
      </c>
      <c r="H3797" s="284">
        <f t="shared" si="84"/>
        <v>0</v>
      </c>
      <c r="I3797" s="295"/>
      <c r="J3797" s="295"/>
    </row>
    <row r="3798" spans="1:10" ht="15.75" thickBot="1" x14ac:dyDescent="0.3">
      <c r="A3798" s="235" t="s">
        <v>2365</v>
      </c>
      <c r="B3798" s="9" t="s">
        <v>2273</v>
      </c>
      <c r="C3798" s="230" t="s">
        <v>14</v>
      </c>
      <c r="D3798" s="230">
        <v>4</v>
      </c>
      <c r="E3798" s="169"/>
      <c r="F3798" s="169"/>
      <c r="G3798" s="169">
        <f t="shared" si="83"/>
        <v>0</v>
      </c>
      <c r="H3798" s="169">
        <f t="shared" si="84"/>
        <v>0</v>
      </c>
      <c r="I3798" s="24"/>
      <c r="J3798" s="24"/>
    </row>
    <row r="3799" spans="1:10" ht="15.75" thickBot="1" x14ac:dyDescent="0.3">
      <c r="A3799" s="235" t="s">
        <v>2366</v>
      </c>
      <c r="B3799" s="9" t="s">
        <v>2367</v>
      </c>
      <c r="C3799" s="230" t="s">
        <v>14</v>
      </c>
      <c r="D3799" s="230">
        <v>6</v>
      </c>
      <c r="E3799" s="169"/>
      <c r="F3799" s="169"/>
      <c r="G3799" s="169">
        <f t="shared" si="83"/>
        <v>0</v>
      </c>
      <c r="H3799" s="169">
        <f t="shared" si="84"/>
        <v>0</v>
      </c>
      <c r="I3799" s="24"/>
      <c r="J3799" s="24"/>
    </row>
    <row r="3800" spans="1:10" ht="15.75" thickBot="1" x14ac:dyDescent="0.3">
      <c r="A3800" s="235" t="s">
        <v>2368</v>
      </c>
      <c r="B3800" s="9" t="s">
        <v>2279</v>
      </c>
      <c r="C3800" s="230" t="s">
        <v>14</v>
      </c>
      <c r="D3800" s="230">
        <v>2</v>
      </c>
      <c r="E3800" s="169"/>
      <c r="F3800" s="169"/>
      <c r="G3800" s="169">
        <f t="shared" si="83"/>
        <v>0</v>
      </c>
      <c r="H3800" s="169">
        <f t="shared" si="84"/>
        <v>0</v>
      </c>
      <c r="I3800" s="24"/>
      <c r="J3800" s="24"/>
    </row>
    <row r="3801" spans="1:10" ht="15.75" thickBot="1" x14ac:dyDescent="0.3">
      <c r="A3801" s="235" t="s">
        <v>2369</v>
      </c>
      <c r="B3801" s="9" t="s">
        <v>2281</v>
      </c>
      <c r="C3801" s="230" t="s">
        <v>14</v>
      </c>
      <c r="D3801" s="230">
        <v>6</v>
      </c>
      <c r="E3801" s="169"/>
      <c r="F3801" s="169"/>
      <c r="G3801" s="169">
        <f t="shared" si="83"/>
        <v>0</v>
      </c>
      <c r="H3801" s="169">
        <f t="shared" si="84"/>
        <v>0</v>
      </c>
      <c r="I3801" s="24"/>
      <c r="J3801" s="24"/>
    </row>
    <row r="3802" spans="1:10" ht="18" thickBot="1" x14ac:dyDescent="0.3">
      <c r="A3802" s="235" t="s">
        <v>2370</v>
      </c>
      <c r="B3802" s="9" t="s">
        <v>2371</v>
      </c>
      <c r="C3802" s="240" t="s">
        <v>2781</v>
      </c>
      <c r="D3802" s="230">
        <v>70</v>
      </c>
      <c r="E3802" s="169"/>
      <c r="F3802" s="169"/>
      <c r="G3802" s="169">
        <f t="shared" si="83"/>
        <v>0</v>
      </c>
      <c r="H3802" s="169">
        <f t="shared" si="84"/>
        <v>0</v>
      </c>
      <c r="I3802" s="24"/>
      <c r="J3802" s="24"/>
    </row>
    <row r="3803" spans="1:10" ht="18" thickBot="1" x14ac:dyDescent="0.3">
      <c r="A3803" s="235" t="s">
        <v>2372</v>
      </c>
      <c r="B3803" s="9" t="s">
        <v>2373</v>
      </c>
      <c r="C3803" s="240" t="s">
        <v>2781</v>
      </c>
      <c r="D3803" s="230">
        <v>150</v>
      </c>
      <c r="E3803" s="169"/>
      <c r="F3803" s="169"/>
      <c r="G3803" s="169">
        <f t="shared" si="83"/>
        <v>0</v>
      </c>
      <c r="H3803" s="169">
        <f t="shared" si="84"/>
        <v>0</v>
      </c>
      <c r="I3803" s="24"/>
      <c r="J3803" s="24"/>
    </row>
    <row r="3804" spans="1:10" ht="18" thickBot="1" x14ac:dyDescent="0.3">
      <c r="A3804" s="235" t="s">
        <v>2374</v>
      </c>
      <c r="B3804" s="9" t="s">
        <v>2375</v>
      </c>
      <c r="C3804" s="240" t="s">
        <v>2781</v>
      </c>
      <c r="D3804" s="230">
        <v>200</v>
      </c>
      <c r="E3804" s="169"/>
      <c r="F3804" s="169"/>
      <c r="G3804" s="169">
        <f t="shared" si="83"/>
        <v>0</v>
      </c>
      <c r="H3804" s="169">
        <f t="shared" si="84"/>
        <v>0</v>
      </c>
      <c r="I3804" s="24"/>
      <c r="J3804" s="24"/>
    </row>
    <row r="3805" spans="1:10" ht="18" thickBot="1" x14ac:dyDescent="0.3">
      <c r="A3805" s="235" t="s">
        <v>2376</v>
      </c>
      <c r="B3805" s="9" t="s">
        <v>2377</v>
      </c>
      <c r="C3805" s="240" t="s">
        <v>2781</v>
      </c>
      <c r="D3805" s="230">
        <v>40</v>
      </c>
      <c r="E3805" s="169"/>
      <c r="F3805" s="169"/>
      <c r="G3805" s="169">
        <f t="shared" si="83"/>
        <v>0</v>
      </c>
      <c r="H3805" s="169">
        <f t="shared" si="84"/>
        <v>0</v>
      </c>
      <c r="I3805" s="24"/>
      <c r="J3805" s="24"/>
    </row>
    <row r="3806" spans="1:10" ht="30.75" thickBot="1" x14ac:dyDescent="0.3">
      <c r="A3806" s="235" t="s">
        <v>2378</v>
      </c>
      <c r="B3806" s="9" t="s">
        <v>2297</v>
      </c>
      <c r="C3806" s="240" t="s">
        <v>2781</v>
      </c>
      <c r="D3806" s="230">
        <v>200</v>
      </c>
      <c r="E3806" s="169"/>
      <c r="F3806" s="169"/>
      <c r="G3806" s="169">
        <f t="shared" si="83"/>
        <v>0</v>
      </c>
      <c r="H3806" s="169">
        <f t="shared" si="84"/>
        <v>0</v>
      </c>
      <c r="I3806" s="24"/>
      <c r="J3806" s="24"/>
    </row>
    <row r="3807" spans="1:10" ht="18" thickBot="1" x14ac:dyDescent="0.3">
      <c r="A3807" s="235" t="s">
        <v>2379</v>
      </c>
      <c r="B3807" s="9" t="s">
        <v>1845</v>
      </c>
      <c r="C3807" s="240" t="s">
        <v>2781</v>
      </c>
      <c r="D3807" s="230">
        <v>50</v>
      </c>
      <c r="E3807" s="169"/>
      <c r="F3807" s="169"/>
      <c r="G3807" s="169">
        <f t="shared" si="83"/>
        <v>0</v>
      </c>
      <c r="H3807" s="169">
        <f t="shared" si="84"/>
        <v>0</v>
      </c>
      <c r="I3807" s="24"/>
      <c r="J3807" s="24"/>
    </row>
    <row r="3808" spans="1:10" ht="18" thickBot="1" x14ac:dyDescent="0.3">
      <c r="A3808" s="235" t="s">
        <v>2380</v>
      </c>
      <c r="B3808" s="9" t="s">
        <v>1846</v>
      </c>
      <c r="C3808" s="240" t="s">
        <v>2781</v>
      </c>
      <c r="D3808" s="230">
        <v>50</v>
      </c>
      <c r="E3808" s="169"/>
      <c r="F3808" s="169"/>
      <c r="G3808" s="169">
        <f t="shared" si="83"/>
        <v>0</v>
      </c>
      <c r="H3808" s="169">
        <f t="shared" si="84"/>
        <v>0</v>
      </c>
      <c r="I3808" s="24"/>
      <c r="J3808" s="24"/>
    </row>
    <row r="3809" spans="1:10" ht="18" thickBot="1" x14ac:dyDescent="0.3">
      <c r="A3809" s="235" t="s">
        <v>2381</v>
      </c>
      <c r="B3809" s="9" t="s">
        <v>1847</v>
      </c>
      <c r="C3809" s="240" t="s">
        <v>2781</v>
      </c>
      <c r="D3809" s="230">
        <v>30</v>
      </c>
      <c r="E3809" s="169"/>
      <c r="F3809" s="169"/>
      <c r="G3809" s="169">
        <f t="shared" si="83"/>
        <v>0</v>
      </c>
      <c r="H3809" s="169">
        <f t="shared" si="84"/>
        <v>0</v>
      </c>
      <c r="I3809" s="24"/>
      <c r="J3809" s="24"/>
    </row>
    <row r="3810" spans="1:10" ht="18" thickBot="1" x14ac:dyDescent="0.3">
      <c r="A3810" s="235" t="s">
        <v>2382</v>
      </c>
      <c r="B3810" s="9" t="s">
        <v>2303</v>
      </c>
      <c r="C3810" s="240" t="s">
        <v>2781</v>
      </c>
      <c r="D3810" s="230">
        <v>250</v>
      </c>
      <c r="E3810" s="169"/>
      <c r="F3810" s="169"/>
      <c r="G3810" s="169">
        <f t="shared" si="83"/>
        <v>0</v>
      </c>
      <c r="H3810" s="169">
        <f t="shared" si="84"/>
        <v>0</v>
      </c>
      <c r="I3810" s="24"/>
      <c r="J3810" s="24"/>
    </row>
    <row r="3811" spans="1:10" ht="18" thickBot="1" x14ac:dyDescent="0.3">
      <c r="A3811" s="235" t="s">
        <v>2383</v>
      </c>
      <c r="B3811" s="9" t="s">
        <v>2305</v>
      </c>
      <c r="C3811" s="230" t="s">
        <v>14</v>
      </c>
      <c r="D3811" s="230">
        <v>120</v>
      </c>
      <c r="E3811" s="169"/>
      <c r="F3811" s="169"/>
      <c r="G3811" s="169">
        <f t="shared" si="83"/>
        <v>0</v>
      </c>
      <c r="H3811" s="169">
        <f t="shared" si="84"/>
        <v>0</v>
      </c>
      <c r="I3811" s="24"/>
      <c r="J3811" s="24"/>
    </row>
    <row r="3812" spans="1:10" ht="18" thickBot="1" x14ac:dyDescent="0.3">
      <c r="A3812" s="235" t="s">
        <v>2384</v>
      </c>
      <c r="B3812" s="9" t="s">
        <v>2385</v>
      </c>
      <c r="C3812" s="240" t="s">
        <v>2781</v>
      </c>
      <c r="D3812" s="230">
        <v>200</v>
      </c>
      <c r="E3812" s="169"/>
      <c r="F3812" s="169"/>
      <c r="G3812" s="169">
        <f t="shared" si="83"/>
        <v>0</v>
      </c>
      <c r="H3812" s="169">
        <f t="shared" si="84"/>
        <v>0</v>
      </c>
      <c r="I3812" s="24"/>
      <c r="J3812" s="24"/>
    </row>
    <row r="3813" spans="1:10" ht="33.75" thickBot="1" x14ac:dyDescent="0.3">
      <c r="A3813" s="235" t="s">
        <v>2386</v>
      </c>
      <c r="B3813" s="9" t="s">
        <v>2387</v>
      </c>
      <c r="C3813" s="230" t="s">
        <v>14</v>
      </c>
      <c r="D3813" s="230">
        <v>10</v>
      </c>
      <c r="E3813" s="169"/>
      <c r="F3813" s="169"/>
      <c r="G3813" s="169">
        <f t="shared" si="83"/>
        <v>0</v>
      </c>
      <c r="H3813" s="169">
        <f t="shared" si="84"/>
        <v>0</v>
      </c>
      <c r="I3813" s="24"/>
      <c r="J3813" s="24"/>
    </row>
    <row r="3814" spans="1:10" ht="16.5" thickBot="1" x14ac:dyDescent="0.3">
      <c r="A3814" s="235" t="s">
        <v>2388</v>
      </c>
      <c r="B3814" s="9" t="s">
        <v>2389</v>
      </c>
      <c r="C3814" s="230" t="s">
        <v>14</v>
      </c>
      <c r="D3814" s="230">
        <v>65</v>
      </c>
      <c r="E3814" s="169"/>
      <c r="F3814" s="169"/>
      <c r="G3814" s="169">
        <f t="shared" si="83"/>
        <v>0</v>
      </c>
      <c r="H3814" s="169">
        <f t="shared" si="84"/>
        <v>0</v>
      </c>
      <c r="I3814" s="24"/>
      <c r="J3814" s="24"/>
    </row>
    <row r="3815" spans="1:10" x14ac:dyDescent="0.25">
      <c r="A3815" s="294" t="s">
        <v>2390</v>
      </c>
      <c r="B3815" s="5" t="s">
        <v>2391</v>
      </c>
      <c r="C3815" s="298" t="s">
        <v>14</v>
      </c>
      <c r="D3815" s="298">
        <v>25</v>
      </c>
      <c r="E3815" s="283"/>
      <c r="F3815" s="283"/>
      <c r="G3815" s="283">
        <f t="shared" si="83"/>
        <v>0</v>
      </c>
      <c r="H3815" s="283">
        <f t="shared" si="84"/>
        <v>0</v>
      </c>
      <c r="I3815" s="294"/>
      <c r="J3815" s="294"/>
    </row>
    <row r="3816" spans="1:10" ht="15.75" thickBot="1" x14ac:dyDescent="0.3">
      <c r="A3816" s="295"/>
      <c r="B3816" s="9" t="s">
        <v>2392</v>
      </c>
      <c r="C3816" s="299"/>
      <c r="D3816" s="299"/>
      <c r="E3816" s="284"/>
      <c r="F3816" s="284"/>
      <c r="G3816" s="284">
        <f t="shared" si="83"/>
        <v>0</v>
      </c>
      <c r="H3816" s="284">
        <f t="shared" si="84"/>
        <v>0</v>
      </c>
      <c r="I3816" s="295"/>
      <c r="J3816" s="295"/>
    </row>
    <row r="3817" spans="1:10" ht="15.75" thickBot="1" x14ac:dyDescent="0.3">
      <c r="A3817" s="235" t="s">
        <v>2393</v>
      </c>
      <c r="B3817" s="9" t="s">
        <v>2394</v>
      </c>
      <c r="C3817" s="230" t="s">
        <v>14</v>
      </c>
      <c r="D3817" s="230">
        <v>10</v>
      </c>
      <c r="E3817" s="169"/>
      <c r="F3817" s="169"/>
      <c r="G3817" s="169">
        <f t="shared" si="83"/>
        <v>0</v>
      </c>
      <c r="H3817" s="169">
        <f t="shared" si="84"/>
        <v>0</v>
      </c>
      <c r="I3817" s="24"/>
      <c r="J3817" s="24"/>
    </row>
    <row r="3818" spans="1:10" ht="15.75" thickBot="1" x14ac:dyDescent="0.3">
      <c r="A3818" s="235" t="s">
        <v>2395</v>
      </c>
      <c r="B3818" s="9" t="s">
        <v>2396</v>
      </c>
      <c r="C3818" s="230" t="s">
        <v>9</v>
      </c>
      <c r="D3818" s="230">
        <v>1</v>
      </c>
      <c r="E3818" s="169"/>
      <c r="F3818" s="169"/>
      <c r="G3818" s="169">
        <f t="shared" si="83"/>
        <v>0</v>
      </c>
      <c r="H3818" s="169">
        <f t="shared" si="84"/>
        <v>0</v>
      </c>
      <c r="I3818" s="24"/>
      <c r="J3818" s="24"/>
    </row>
    <row r="3819" spans="1:10" x14ac:dyDescent="0.25">
      <c r="A3819" s="294" t="s">
        <v>2397</v>
      </c>
      <c r="B3819" s="5" t="s">
        <v>2344</v>
      </c>
      <c r="C3819" s="298" t="s">
        <v>9</v>
      </c>
      <c r="D3819" s="298">
        <v>1</v>
      </c>
      <c r="E3819" s="283"/>
      <c r="F3819" s="283"/>
      <c r="G3819" s="283">
        <f t="shared" si="83"/>
        <v>0</v>
      </c>
      <c r="H3819" s="283">
        <f t="shared" si="84"/>
        <v>0</v>
      </c>
      <c r="I3819" s="294"/>
      <c r="J3819" s="294"/>
    </row>
    <row r="3820" spans="1:10" ht="15.75" thickBot="1" x14ac:dyDescent="0.3">
      <c r="A3820" s="295"/>
      <c r="B3820" s="9" t="s">
        <v>2345</v>
      </c>
      <c r="C3820" s="299"/>
      <c r="D3820" s="299"/>
      <c r="E3820" s="284"/>
      <c r="F3820" s="284"/>
      <c r="G3820" s="284">
        <f t="shared" si="83"/>
        <v>0</v>
      </c>
      <c r="H3820" s="284">
        <f t="shared" si="84"/>
        <v>0</v>
      </c>
      <c r="I3820" s="295"/>
      <c r="J3820" s="295"/>
    </row>
    <row r="3821" spans="1:10" ht="16.5" thickBot="1" x14ac:dyDescent="0.3">
      <c r="A3821" s="309" t="s">
        <v>2398</v>
      </c>
      <c r="B3821" s="310"/>
      <c r="C3821" s="310"/>
      <c r="D3821" s="310"/>
      <c r="E3821" s="311"/>
      <c r="F3821" s="288">
        <f>SUM(G3757:G3820)</f>
        <v>0</v>
      </c>
      <c r="G3821" s="289"/>
      <c r="H3821" s="290"/>
      <c r="I3821" s="6"/>
      <c r="J3821" s="6"/>
    </row>
    <row r="3822" spans="1:10" ht="16.5" thickBot="1" x14ac:dyDescent="0.3">
      <c r="A3822" s="309" t="s">
        <v>2399</v>
      </c>
      <c r="B3822" s="310"/>
      <c r="C3822" s="310"/>
      <c r="D3822" s="310"/>
      <c r="E3822" s="311"/>
      <c r="F3822" s="288">
        <f>F3823-F3821</f>
        <v>0</v>
      </c>
      <c r="G3822" s="289"/>
      <c r="H3822" s="290"/>
      <c r="I3822" s="6"/>
      <c r="J3822" s="6"/>
    </row>
    <row r="3823" spans="1:10" ht="15.75" customHeight="1" thickBot="1" x14ac:dyDescent="0.3">
      <c r="A3823" s="449" t="s">
        <v>2400</v>
      </c>
      <c r="B3823" s="449"/>
      <c r="C3823" s="449"/>
      <c r="D3823" s="449"/>
      <c r="E3823" s="449"/>
      <c r="F3823" s="323">
        <f>SUM(H3757:H3820)</f>
        <v>0</v>
      </c>
      <c r="G3823" s="324"/>
      <c r="H3823" s="324"/>
      <c r="I3823" s="167"/>
      <c r="J3823" s="168"/>
    </row>
    <row r="3824" spans="1:10" x14ac:dyDescent="0.25">
      <c r="A3824" s="22"/>
      <c r="B3824"/>
    </row>
    <row r="3825" spans="1:10" ht="15.75" x14ac:dyDescent="0.25">
      <c r="A3825" s="258" t="s">
        <v>4547</v>
      </c>
      <c r="B3825"/>
    </row>
    <row r="3826" spans="1:10" ht="15.75" x14ac:dyDescent="0.25">
      <c r="A3826" s="307" t="s">
        <v>4551</v>
      </c>
      <c r="B3826" s="307"/>
      <c r="C3826" s="307"/>
      <c r="D3826" s="307"/>
      <c r="E3826" s="307"/>
      <c r="F3826" s="307"/>
      <c r="G3826" s="307"/>
      <c r="H3826" s="307"/>
      <c r="I3826" s="307"/>
      <c r="J3826" s="307"/>
    </row>
    <row r="3827" spans="1:10" ht="15.75" thickBot="1" x14ac:dyDescent="0.3">
      <c r="B3827" s="223"/>
    </row>
    <row r="3828" spans="1:10" ht="16.5" thickBot="1" x14ac:dyDescent="0.3">
      <c r="A3828" s="369" t="s">
        <v>4548</v>
      </c>
      <c r="B3828" s="369"/>
      <c r="C3828" s="367">
        <f>F3821+F3747+F3636</f>
        <v>0</v>
      </c>
      <c r="D3828" s="368"/>
      <c r="E3828" s="368"/>
    </row>
    <row r="3829" spans="1:10" ht="16.5" thickBot="1" x14ac:dyDescent="0.3">
      <c r="A3829" s="369" t="s">
        <v>4549</v>
      </c>
      <c r="B3829" s="369"/>
      <c r="C3829" s="367">
        <f>C3830-C3828</f>
        <v>0</v>
      </c>
      <c r="D3829" s="368"/>
      <c r="E3829" s="368"/>
    </row>
    <row r="3830" spans="1:10" ht="16.5" thickBot="1" x14ac:dyDescent="0.3">
      <c r="A3830" s="369" t="s">
        <v>4550</v>
      </c>
      <c r="B3830" s="369"/>
      <c r="C3830" s="367">
        <f>F3823+F3749+F3639</f>
        <v>0</v>
      </c>
      <c r="D3830" s="368"/>
      <c r="E3830" s="368"/>
    </row>
    <row r="3831" spans="1:10" ht="16.5" thickBot="1" x14ac:dyDescent="0.3">
      <c r="A3831" s="260" t="s">
        <v>4538</v>
      </c>
      <c r="B3831" s="404"/>
      <c r="C3831" s="404"/>
      <c r="D3831" s="404"/>
      <c r="E3831" s="405"/>
    </row>
    <row r="3832" spans="1:10" x14ac:dyDescent="0.25">
      <c r="B3832"/>
    </row>
    <row r="3833" spans="1:10" ht="18" x14ac:dyDescent="0.25">
      <c r="A3833" s="47" t="s">
        <v>2401</v>
      </c>
      <c r="B3833"/>
    </row>
    <row r="3834" spans="1:10" ht="18" x14ac:dyDescent="0.25">
      <c r="A3834" s="45"/>
      <c r="B3834"/>
    </row>
    <row r="3835" spans="1:10" x14ac:dyDescent="0.25">
      <c r="A3835" s="22" t="s">
        <v>2402</v>
      </c>
      <c r="B3835"/>
    </row>
    <row r="3836" spans="1:10" x14ac:dyDescent="0.25">
      <c r="A3836" s="315" t="s">
        <v>2403</v>
      </c>
      <c r="B3836" s="315"/>
      <c r="C3836" s="315"/>
      <c r="D3836" s="315"/>
      <c r="E3836" s="315"/>
      <c r="F3836" s="315"/>
      <c r="G3836" s="315"/>
      <c r="H3836" s="315"/>
      <c r="I3836" s="315"/>
      <c r="J3836" s="315"/>
    </row>
    <row r="3837" spans="1:10" x14ac:dyDescent="0.25">
      <c r="A3837" s="22"/>
      <c r="B3837" s="98"/>
      <c r="C3837" s="97"/>
      <c r="D3837" s="97"/>
      <c r="E3837" s="98"/>
      <c r="F3837" s="111"/>
      <c r="G3837" s="111"/>
      <c r="H3837" s="98"/>
      <c r="I3837" s="98"/>
      <c r="J3837" s="98"/>
    </row>
    <row r="3838" spans="1:10" x14ac:dyDescent="0.25">
      <c r="A3838" s="315" t="s">
        <v>2404</v>
      </c>
      <c r="B3838" s="315"/>
      <c r="C3838" s="315"/>
      <c r="D3838" s="315"/>
      <c r="E3838" s="315"/>
      <c r="F3838" s="315"/>
      <c r="G3838" s="315"/>
      <c r="H3838" s="315"/>
      <c r="I3838" s="315"/>
      <c r="J3838" s="315"/>
    </row>
    <row r="3839" spans="1:10" x14ac:dyDescent="0.25">
      <c r="A3839" s="22"/>
      <c r="B3839" s="98"/>
      <c r="C3839" s="97"/>
      <c r="D3839" s="97"/>
      <c r="E3839" s="98"/>
      <c r="F3839" s="111"/>
      <c r="G3839" s="111"/>
      <c r="H3839" s="98"/>
      <c r="I3839" s="98"/>
      <c r="J3839" s="98"/>
    </row>
    <row r="3840" spans="1:10" x14ac:dyDescent="0.25">
      <c r="A3840" s="446" t="s">
        <v>2405</v>
      </c>
      <c r="B3840" s="446"/>
      <c r="C3840" s="446"/>
      <c r="D3840" s="446"/>
      <c r="E3840" s="446"/>
      <c r="F3840" s="446"/>
      <c r="G3840" s="446"/>
      <c r="H3840" s="446"/>
      <c r="I3840" s="446"/>
      <c r="J3840" s="446"/>
    </row>
    <row r="3841" spans="1:10" x14ac:dyDescent="0.25">
      <c r="A3841" s="446" t="s">
        <v>2406</v>
      </c>
      <c r="B3841" s="446"/>
      <c r="C3841" s="446"/>
      <c r="D3841" s="446"/>
      <c r="E3841" s="446"/>
      <c r="F3841" s="446"/>
      <c r="G3841" s="446"/>
      <c r="H3841" s="446"/>
      <c r="I3841" s="446"/>
      <c r="J3841" s="446"/>
    </row>
    <row r="3842" spans="1:10" x14ac:dyDescent="0.25">
      <c r="A3842" s="446" t="s">
        <v>2407</v>
      </c>
      <c r="B3842" s="446"/>
      <c r="C3842" s="446"/>
      <c r="D3842" s="446"/>
      <c r="E3842" s="446"/>
      <c r="F3842" s="446"/>
      <c r="G3842" s="446"/>
      <c r="H3842" s="446"/>
      <c r="I3842" s="446"/>
      <c r="J3842" s="446"/>
    </row>
    <row r="3843" spans="1:10" x14ac:dyDescent="0.25">
      <c r="A3843" s="446" t="s">
        <v>2408</v>
      </c>
      <c r="B3843" s="446"/>
      <c r="C3843" s="446"/>
      <c r="D3843" s="446"/>
      <c r="E3843" s="446"/>
      <c r="F3843" s="446"/>
      <c r="G3843" s="446"/>
      <c r="H3843" s="446"/>
      <c r="I3843" s="446"/>
      <c r="J3843" s="446"/>
    </row>
    <row r="3844" spans="1:10" x14ac:dyDescent="0.25">
      <c r="A3844" s="446" t="s">
        <v>2409</v>
      </c>
      <c r="B3844" s="446"/>
      <c r="C3844" s="446"/>
      <c r="D3844" s="446"/>
      <c r="E3844" s="446"/>
      <c r="F3844" s="446"/>
      <c r="G3844" s="446"/>
      <c r="H3844" s="446"/>
      <c r="I3844" s="446"/>
      <c r="J3844" s="446"/>
    </row>
    <row r="3845" spans="1:10" x14ac:dyDescent="0.25">
      <c r="A3845" s="262"/>
      <c r="B3845"/>
    </row>
    <row r="3846" spans="1:10" x14ac:dyDescent="0.25">
      <c r="A3846" s="447" t="s">
        <v>2410</v>
      </c>
      <c r="B3846" s="447"/>
      <c r="C3846" s="447"/>
      <c r="D3846" s="447"/>
      <c r="E3846" s="447"/>
      <c r="F3846" s="447"/>
      <c r="G3846" s="447"/>
      <c r="H3846" s="447"/>
      <c r="I3846" s="447"/>
      <c r="J3846" s="447"/>
    </row>
    <row r="3847" spans="1:10" x14ac:dyDescent="0.25">
      <c r="A3847" s="262"/>
      <c r="B3847" s="112"/>
      <c r="E3847" s="112"/>
      <c r="F3847" s="112"/>
      <c r="G3847" s="112"/>
      <c r="H3847" s="112"/>
      <c r="I3847" s="112"/>
      <c r="J3847" s="112"/>
    </row>
    <row r="3848" spans="1:10" ht="86.25" customHeight="1" x14ac:dyDescent="0.25">
      <c r="A3848" s="306" t="s">
        <v>2411</v>
      </c>
      <c r="B3848" s="306"/>
      <c r="C3848" s="306"/>
      <c r="D3848" s="306"/>
      <c r="E3848" s="306"/>
      <c r="F3848" s="306"/>
      <c r="G3848" s="306"/>
      <c r="H3848" s="306"/>
      <c r="I3848" s="306"/>
      <c r="J3848" s="306"/>
    </row>
    <row r="3849" spans="1:10" x14ac:dyDescent="0.25">
      <c r="A3849" s="315" t="s">
        <v>2412</v>
      </c>
      <c r="B3849" s="315"/>
      <c r="C3849" s="315"/>
      <c r="D3849" s="315"/>
      <c r="E3849" s="315"/>
      <c r="F3849" s="315"/>
      <c r="G3849" s="315"/>
      <c r="H3849" s="315"/>
      <c r="I3849" s="315"/>
      <c r="J3849" s="315"/>
    </row>
    <row r="3850" spans="1:10" x14ac:dyDescent="0.25">
      <c r="A3850" s="263"/>
      <c r="B3850" s="112"/>
      <c r="E3850" s="112"/>
      <c r="F3850" s="112"/>
      <c r="G3850" s="112"/>
      <c r="H3850" s="112"/>
      <c r="I3850" s="112"/>
      <c r="J3850" s="112"/>
    </row>
    <row r="3851" spans="1:10" x14ac:dyDescent="0.25">
      <c r="A3851" s="447" t="s">
        <v>2413</v>
      </c>
      <c r="B3851" s="447"/>
      <c r="C3851" s="447"/>
      <c r="D3851" s="447"/>
      <c r="E3851" s="447"/>
      <c r="F3851" s="447"/>
      <c r="G3851" s="447"/>
      <c r="H3851" s="447"/>
      <c r="I3851" s="447"/>
      <c r="J3851" s="447"/>
    </row>
    <row r="3852" spans="1:10" x14ac:dyDescent="0.25">
      <c r="A3852" s="22"/>
      <c r="B3852" s="112"/>
      <c r="E3852" s="112"/>
      <c r="F3852" s="112"/>
      <c r="G3852" s="112"/>
      <c r="H3852" s="112"/>
      <c r="I3852" s="112"/>
      <c r="J3852" s="112"/>
    </row>
    <row r="3853" spans="1:10" x14ac:dyDescent="0.25">
      <c r="A3853" s="447" t="s">
        <v>2414</v>
      </c>
      <c r="B3853" s="447"/>
      <c r="C3853" s="447"/>
      <c r="D3853" s="447"/>
      <c r="E3853" s="447"/>
      <c r="F3853" s="447"/>
      <c r="G3853" s="447"/>
      <c r="H3853" s="447"/>
      <c r="I3853" s="447"/>
      <c r="J3853" s="447"/>
    </row>
    <row r="3854" spans="1:10" x14ac:dyDescent="0.25">
      <c r="A3854" s="447" t="s">
        <v>2415</v>
      </c>
      <c r="B3854" s="447"/>
      <c r="C3854" s="447"/>
      <c r="D3854" s="447"/>
      <c r="E3854" s="447"/>
      <c r="F3854" s="447"/>
      <c r="G3854" s="447"/>
      <c r="H3854" s="447"/>
      <c r="I3854" s="447"/>
      <c r="J3854" s="447"/>
    </row>
    <row r="3855" spans="1:10" ht="45" customHeight="1" x14ac:dyDescent="0.25">
      <c r="A3855" s="448" t="s">
        <v>2416</v>
      </c>
      <c r="B3855" s="448"/>
      <c r="C3855" s="448"/>
      <c r="D3855" s="448"/>
      <c r="E3855" s="448"/>
      <c r="F3855" s="448"/>
      <c r="G3855" s="448"/>
      <c r="H3855" s="448"/>
      <c r="I3855" s="448"/>
      <c r="J3855" s="448"/>
    </row>
    <row r="3856" spans="1:10" x14ac:dyDescent="0.25">
      <c r="A3856" s="22"/>
      <c r="B3856" s="112"/>
      <c r="E3856" s="112"/>
      <c r="F3856" s="112"/>
      <c r="G3856" s="112"/>
      <c r="H3856" s="112"/>
      <c r="I3856" s="112"/>
      <c r="J3856" s="112"/>
    </row>
    <row r="3857" spans="1:10" x14ac:dyDescent="0.25">
      <c r="A3857" s="447" t="s">
        <v>2417</v>
      </c>
      <c r="B3857" s="447"/>
      <c r="C3857" s="447"/>
      <c r="D3857" s="447"/>
      <c r="E3857" s="447"/>
      <c r="F3857" s="447"/>
      <c r="G3857" s="447"/>
      <c r="H3857" s="447"/>
      <c r="I3857" s="447"/>
      <c r="J3857" s="447"/>
    </row>
    <row r="3858" spans="1:10" x14ac:dyDescent="0.25">
      <c r="A3858" s="264"/>
      <c r="B3858" s="124"/>
      <c r="C3858" s="116"/>
      <c r="D3858" s="116"/>
      <c r="E3858" s="124"/>
      <c r="F3858" s="124"/>
      <c r="G3858" s="124"/>
      <c r="H3858" s="124"/>
      <c r="I3858" s="124"/>
      <c r="J3858" s="124"/>
    </row>
    <row r="3859" spans="1:10" ht="38.25" customHeight="1" x14ac:dyDescent="0.25">
      <c r="A3859" s="306" t="s">
        <v>2418</v>
      </c>
      <c r="B3859" s="306"/>
      <c r="C3859" s="306"/>
      <c r="D3859" s="306"/>
      <c r="E3859" s="306"/>
      <c r="F3859" s="306"/>
      <c r="G3859" s="306"/>
      <c r="H3859" s="306"/>
      <c r="I3859" s="306"/>
      <c r="J3859" s="306"/>
    </row>
    <row r="3860" spans="1:10" ht="28.5" customHeight="1" x14ac:dyDescent="0.25">
      <c r="A3860" s="306" t="s">
        <v>2419</v>
      </c>
      <c r="B3860" s="306"/>
      <c r="C3860" s="306"/>
      <c r="D3860" s="306"/>
      <c r="E3860" s="306"/>
      <c r="F3860" s="306"/>
      <c r="G3860" s="306"/>
      <c r="H3860" s="306"/>
      <c r="I3860" s="306"/>
      <c r="J3860" s="306"/>
    </row>
    <row r="3861" spans="1:10" x14ac:dyDescent="0.25">
      <c r="A3861" s="22"/>
      <c r="B3861" s="112"/>
      <c r="E3861" s="112"/>
      <c r="F3861" s="112"/>
      <c r="G3861" s="112"/>
      <c r="H3861" s="112"/>
      <c r="I3861" s="112"/>
      <c r="J3861" s="112"/>
    </row>
    <row r="3862" spans="1:10" x14ac:dyDescent="0.25">
      <c r="A3862" s="447" t="s">
        <v>2420</v>
      </c>
      <c r="B3862" s="447"/>
      <c r="C3862" s="447"/>
      <c r="D3862" s="447"/>
      <c r="E3862" s="447"/>
      <c r="F3862" s="447"/>
      <c r="G3862" s="447"/>
      <c r="H3862" s="447"/>
      <c r="I3862" s="447"/>
      <c r="J3862" s="447"/>
    </row>
    <row r="3863" spans="1:10" x14ac:dyDescent="0.25">
      <c r="A3863" s="262"/>
      <c r="B3863" s="112"/>
      <c r="E3863" s="112"/>
      <c r="F3863" s="112"/>
      <c r="G3863" s="112"/>
      <c r="H3863" s="112"/>
      <c r="I3863" s="112"/>
      <c r="J3863" s="112"/>
    </row>
    <row r="3864" spans="1:10" ht="33" customHeight="1" x14ac:dyDescent="0.25">
      <c r="A3864" s="306" t="s">
        <v>2421</v>
      </c>
      <c r="B3864" s="306"/>
      <c r="C3864" s="306"/>
      <c r="D3864" s="306"/>
      <c r="E3864" s="306"/>
      <c r="F3864" s="306"/>
      <c r="G3864" s="306"/>
      <c r="H3864" s="306"/>
      <c r="I3864" s="306"/>
      <c r="J3864" s="306"/>
    </row>
    <row r="3865" spans="1:10" ht="50.25" customHeight="1" x14ac:dyDescent="0.25">
      <c r="A3865" s="306" t="s">
        <v>2422</v>
      </c>
      <c r="B3865" s="306"/>
      <c r="C3865" s="306"/>
      <c r="D3865" s="306"/>
      <c r="E3865" s="306"/>
      <c r="F3865" s="306"/>
      <c r="G3865" s="306"/>
      <c r="H3865" s="306"/>
      <c r="I3865" s="306"/>
      <c r="J3865" s="306"/>
    </row>
    <row r="3866" spans="1:10" x14ac:dyDescent="0.25">
      <c r="A3866" s="315" t="s">
        <v>2423</v>
      </c>
      <c r="B3866" s="315"/>
      <c r="C3866" s="315"/>
      <c r="D3866" s="315"/>
      <c r="E3866" s="315"/>
      <c r="F3866" s="315"/>
      <c r="G3866" s="315"/>
      <c r="H3866" s="315"/>
      <c r="I3866" s="315"/>
      <c r="J3866" s="315"/>
    </row>
    <row r="3867" spans="1:10" x14ac:dyDescent="0.25">
      <c r="A3867" s="22"/>
      <c r="B3867" s="112"/>
      <c r="E3867" s="112"/>
      <c r="F3867" s="112"/>
      <c r="G3867" s="112"/>
      <c r="H3867" s="112"/>
      <c r="I3867" s="112"/>
      <c r="J3867" s="112"/>
    </row>
    <row r="3868" spans="1:10" x14ac:dyDescent="0.25">
      <c r="A3868" s="447" t="s">
        <v>2424</v>
      </c>
      <c r="B3868" s="447"/>
      <c r="C3868" s="447"/>
      <c r="D3868" s="447"/>
      <c r="E3868" s="447"/>
      <c r="F3868" s="447"/>
      <c r="G3868" s="447"/>
      <c r="H3868" s="447"/>
      <c r="I3868" s="447"/>
      <c r="J3868" s="447"/>
    </row>
    <row r="3869" spans="1:10" x14ac:dyDescent="0.25">
      <c r="A3869" s="262"/>
      <c r="B3869" s="112"/>
      <c r="E3869" s="112"/>
      <c r="F3869" s="112"/>
      <c r="G3869" s="112"/>
      <c r="H3869" s="112"/>
      <c r="I3869" s="112"/>
      <c r="J3869" s="112"/>
    </row>
    <row r="3870" spans="1:10" x14ac:dyDescent="0.25">
      <c r="A3870" s="315" t="s">
        <v>2425</v>
      </c>
      <c r="B3870" s="315"/>
      <c r="C3870" s="315"/>
      <c r="D3870" s="315"/>
      <c r="E3870" s="315"/>
      <c r="F3870" s="315"/>
      <c r="G3870" s="315"/>
      <c r="H3870" s="315"/>
      <c r="I3870" s="315"/>
      <c r="J3870" s="315"/>
    </row>
    <row r="3871" spans="1:10" ht="45.75" customHeight="1" x14ac:dyDescent="0.25">
      <c r="A3871" s="306" t="s">
        <v>2426</v>
      </c>
      <c r="B3871" s="306"/>
      <c r="C3871" s="306"/>
      <c r="D3871" s="306"/>
      <c r="E3871" s="306"/>
      <c r="F3871" s="306"/>
      <c r="G3871" s="306"/>
      <c r="H3871" s="306"/>
      <c r="I3871" s="306"/>
      <c r="J3871" s="306"/>
    </row>
    <row r="3872" spans="1:10" x14ac:dyDescent="0.25">
      <c r="A3872" s="315" t="s">
        <v>2427</v>
      </c>
      <c r="B3872" s="315"/>
      <c r="C3872" s="315"/>
      <c r="D3872" s="315"/>
      <c r="E3872" s="315"/>
      <c r="F3872" s="315"/>
      <c r="G3872" s="315"/>
      <c r="H3872" s="315"/>
      <c r="I3872" s="315"/>
      <c r="J3872" s="315"/>
    </row>
    <row r="3873" spans="1:10" x14ac:dyDescent="0.25">
      <c r="A3873" s="315" t="s">
        <v>2428</v>
      </c>
      <c r="B3873" s="315"/>
      <c r="C3873" s="315"/>
      <c r="D3873" s="315"/>
      <c r="E3873" s="315"/>
      <c r="F3873" s="315"/>
      <c r="G3873" s="315"/>
      <c r="H3873" s="315"/>
      <c r="I3873" s="315"/>
      <c r="J3873" s="315"/>
    </row>
    <row r="3874" spans="1:10" x14ac:dyDescent="0.25">
      <c r="A3874" s="315" t="s">
        <v>2429</v>
      </c>
      <c r="B3874" s="315"/>
      <c r="C3874" s="315"/>
      <c r="D3874" s="315"/>
      <c r="E3874" s="315"/>
      <c r="F3874" s="315"/>
      <c r="G3874" s="315"/>
      <c r="H3874" s="315"/>
      <c r="I3874" s="315"/>
      <c r="J3874" s="315"/>
    </row>
    <row r="3875" spans="1:10" x14ac:dyDescent="0.25">
      <c r="A3875" s="315" t="s">
        <v>2430</v>
      </c>
      <c r="B3875" s="315"/>
      <c r="C3875" s="315"/>
      <c r="D3875" s="315"/>
      <c r="E3875" s="315"/>
      <c r="F3875" s="315"/>
      <c r="G3875" s="315"/>
      <c r="H3875" s="315"/>
      <c r="I3875" s="315"/>
      <c r="J3875" s="315"/>
    </row>
    <row r="3876" spans="1:10" x14ac:dyDescent="0.25">
      <c r="A3876" s="315" t="s">
        <v>2431</v>
      </c>
      <c r="B3876" s="315"/>
      <c r="C3876" s="315"/>
      <c r="D3876" s="315"/>
      <c r="E3876" s="315"/>
      <c r="F3876" s="315"/>
      <c r="G3876" s="315"/>
      <c r="H3876" s="315"/>
      <c r="I3876" s="315"/>
      <c r="J3876" s="315"/>
    </row>
    <row r="3877" spans="1:10" ht="33" customHeight="1" x14ac:dyDescent="0.25">
      <c r="A3877" s="306" t="s">
        <v>2432</v>
      </c>
      <c r="B3877" s="306"/>
      <c r="C3877" s="306"/>
      <c r="D3877" s="306"/>
      <c r="E3877" s="306"/>
      <c r="F3877" s="306"/>
      <c r="G3877" s="306"/>
      <c r="H3877" s="306"/>
      <c r="I3877" s="306"/>
      <c r="J3877" s="306"/>
    </row>
    <row r="3878" spans="1:10" x14ac:dyDescent="0.25">
      <c r="A3878" s="315" t="s">
        <v>2433</v>
      </c>
      <c r="B3878" s="315"/>
      <c r="C3878" s="315"/>
      <c r="D3878" s="315"/>
      <c r="E3878" s="315"/>
      <c r="F3878" s="315"/>
      <c r="G3878" s="315"/>
      <c r="H3878" s="315"/>
      <c r="I3878" s="315"/>
      <c r="J3878" s="315"/>
    </row>
    <row r="3879" spans="1:10" x14ac:dyDescent="0.25">
      <c r="A3879" s="315" t="s">
        <v>2434</v>
      </c>
      <c r="B3879" s="315"/>
      <c r="C3879" s="315"/>
      <c r="D3879" s="315"/>
      <c r="E3879" s="315"/>
      <c r="F3879" s="315"/>
      <c r="G3879" s="315"/>
      <c r="H3879" s="315"/>
      <c r="I3879" s="315"/>
      <c r="J3879" s="315"/>
    </row>
    <row r="3880" spans="1:10" x14ac:dyDescent="0.25">
      <c r="A3880" s="22"/>
      <c r="B3880" s="112"/>
      <c r="E3880" s="112"/>
      <c r="F3880" s="112"/>
      <c r="G3880" s="112"/>
      <c r="H3880" s="112"/>
      <c r="I3880" s="112"/>
      <c r="J3880" s="112"/>
    </row>
    <row r="3881" spans="1:10" x14ac:dyDescent="0.25">
      <c r="A3881" s="447" t="s">
        <v>2435</v>
      </c>
      <c r="B3881" s="447"/>
      <c r="C3881" s="447"/>
      <c r="D3881" s="447"/>
      <c r="E3881" s="447"/>
      <c r="F3881" s="447"/>
      <c r="G3881" s="447"/>
      <c r="H3881" s="447"/>
      <c r="I3881" s="447"/>
      <c r="J3881" s="447"/>
    </row>
    <row r="3882" spans="1:10" x14ac:dyDescent="0.25">
      <c r="A3882" s="262"/>
      <c r="B3882" s="112"/>
      <c r="E3882" s="112"/>
      <c r="F3882" s="112"/>
      <c r="G3882" s="112"/>
      <c r="H3882" s="112"/>
      <c r="I3882" s="112"/>
      <c r="J3882" s="112"/>
    </row>
    <row r="3883" spans="1:10" ht="33.75" customHeight="1" x14ac:dyDescent="0.25">
      <c r="A3883" s="306" t="s">
        <v>2436</v>
      </c>
      <c r="B3883" s="306"/>
      <c r="C3883" s="306"/>
      <c r="D3883" s="306"/>
      <c r="E3883" s="306"/>
      <c r="F3883" s="306"/>
      <c r="G3883" s="306"/>
      <c r="H3883" s="306"/>
      <c r="I3883" s="306"/>
      <c r="J3883" s="306"/>
    </row>
    <row r="3884" spans="1:10" ht="17.25" customHeight="1" x14ac:dyDescent="0.25">
      <c r="A3884" s="115"/>
      <c r="B3884" s="113"/>
      <c r="C3884" s="36"/>
      <c r="D3884" s="36"/>
      <c r="E3884" s="113"/>
      <c r="F3884" s="114"/>
      <c r="G3884" s="114"/>
      <c r="H3884" s="113"/>
      <c r="I3884" s="113"/>
      <c r="J3884" s="113"/>
    </row>
    <row r="3885" spans="1:10" x14ac:dyDescent="0.25">
      <c r="A3885" s="315" t="s">
        <v>2437</v>
      </c>
      <c r="B3885" s="315"/>
      <c r="C3885" s="315"/>
      <c r="D3885" s="315"/>
      <c r="E3885" s="315"/>
      <c r="F3885" s="315"/>
      <c r="G3885" s="315"/>
      <c r="H3885" s="315"/>
      <c r="I3885" s="315"/>
      <c r="J3885" s="315"/>
    </row>
    <row r="3886" spans="1:10" x14ac:dyDescent="0.25">
      <c r="A3886" s="22"/>
      <c r="B3886" s="98"/>
      <c r="C3886" s="97"/>
      <c r="D3886" s="97"/>
      <c r="E3886" s="98"/>
      <c r="F3886" s="111"/>
      <c r="G3886" s="111"/>
      <c r="H3886" s="98"/>
      <c r="I3886" s="98"/>
      <c r="J3886" s="98"/>
    </row>
    <row r="3887" spans="1:10" x14ac:dyDescent="0.25">
      <c r="A3887" s="315" t="s">
        <v>2438</v>
      </c>
      <c r="B3887" s="315"/>
      <c r="C3887" s="315"/>
      <c r="D3887" s="315"/>
      <c r="E3887" s="315"/>
      <c r="F3887" s="315"/>
      <c r="G3887" s="315"/>
      <c r="H3887" s="315"/>
      <c r="I3887" s="315"/>
      <c r="J3887" s="315"/>
    </row>
    <row r="3888" spans="1:10" x14ac:dyDescent="0.25">
      <c r="A3888" s="22"/>
      <c r="B3888" s="98"/>
      <c r="C3888" s="97"/>
      <c r="D3888" s="97"/>
      <c r="E3888" s="98"/>
      <c r="F3888" s="111"/>
      <c r="G3888" s="111"/>
      <c r="H3888" s="98"/>
      <c r="I3888" s="98"/>
      <c r="J3888" s="98"/>
    </row>
    <row r="3889" spans="1:10" x14ac:dyDescent="0.25">
      <c r="A3889" s="315" t="s">
        <v>2439</v>
      </c>
      <c r="B3889" s="315"/>
      <c r="C3889" s="315"/>
      <c r="D3889" s="315"/>
      <c r="E3889" s="315"/>
      <c r="F3889" s="315"/>
      <c r="G3889" s="315"/>
      <c r="H3889" s="315"/>
      <c r="I3889" s="315"/>
      <c r="J3889" s="315"/>
    </row>
    <row r="3890" spans="1:10" x14ac:dyDescent="0.25">
      <c r="A3890" s="22"/>
      <c r="B3890" s="98"/>
      <c r="C3890" s="97"/>
      <c r="D3890" s="97"/>
      <c r="E3890" s="98"/>
      <c r="F3890" s="111"/>
      <c r="G3890" s="111"/>
      <c r="H3890" s="98"/>
      <c r="I3890" s="98"/>
      <c r="J3890" s="98"/>
    </row>
    <row r="3891" spans="1:10" x14ac:dyDescent="0.25">
      <c r="A3891" s="315" t="s">
        <v>2440</v>
      </c>
      <c r="B3891" s="315"/>
      <c r="C3891" s="315"/>
      <c r="D3891" s="315"/>
      <c r="E3891" s="315"/>
      <c r="F3891" s="315"/>
      <c r="G3891" s="315"/>
      <c r="H3891" s="315"/>
      <c r="I3891" s="315"/>
      <c r="J3891" s="315"/>
    </row>
    <row r="3892" spans="1:10" x14ac:dyDescent="0.25">
      <c r="A3892" s="22"/>
      <c r="B3892"/>
    </row>
    <row r="3893" spans="1:10" ht="15.75" thickBot="1" x14ac:dyDescent="0.3">
      <c r="A3893" s="21"/>
      <c r="B3893"/>
    </row>
    <row r="3894" spans="1:10" ht="15.75" thickBot="1" x14ac:dyDescent="0.3">
      <c r="A3894" s="353"/>
      <c r="B3894" s="353"/>
      <c r="C3894" s="234"/>
      <c r="D3894" s="30"/>
      <c r="E3894" s="285" t="s">
        <v>0</v>
      </c>
      <c r="F3894" s="286"/>
      <c r="G3894" s="286"/>
      <c r="H3894" s="286"/>
      <c r="I3894" s="286"/>
      <c r="J3894" s="287"/>
    </row>
    <row r="3895" spans="1:10" ht="36" customHeight="1" x14ac:dyDescent="0.25">
      <c r="A3895" s="294" t="s">
        <v>1</v>
      </c>
      <c r="B3895" s="300" t="s">
        <v>981</v>
      </c>
      <c r="C3895" s="300" t="s">
        <v>3</v>
      </c>
      <c r="D3895" s="300" t="s">
        <v>4480</v>
      </c>
      <c r="E3895" s="2" t="s">
        <v>4</v>
      </c>
      <c r="F3895" s="2" t="s">
        <v>4</v>
      </c>
      <c r="G3895" s="300" t="s">
        <v>4483</v>
      </c>
      <c r="H3895" s="300" t="s">
        <v>4484</v>
      </c>
      <c r="I3895" s="3" t="s">
        <v>5</v>
      </c>
      <c r="J3895" s="3" t="s">
        <v>7</v>
      </c>
    </row>
    <row r="3896" spans="1:10" ht="60.75" thickBot="1" x14ac:dyDescent="0.3">
      <c r="A3896" s="295"/>
      <c r="B3896" s="301"/>
      <c r="C3896" s="301"/>
      <c r="D3896" s="301"/>
      <c r="E3896" s="30" t="s">
        <v>4482</v>
      </c>
      <c r="F3896" s="30" t="s">
        <v>4481</v>
      </c>
      <c r="G3896" s="301"/>
      <c r="H3896" s="301"/>
      <c r="I3896" s="4" t="s">
        <v>6</v>
      </c>
      <c r="J3896" s="4" t="s">
        <v>6</v>
      </c>
    </row>
    <row r="3897" spans="1:10" ht="60.75" thickBot="1" x14ac:dyDescent="0.3">
      <c r="A3897" s="235" t="s">
        <v>2441</v>
      </c>
      <c r="B3897" s="9" t="s">
        <v>2442</v>
      </c>
      <c r="C3897" s="230" t="s">
        <v>14</v>
      </c>
      <c r="D3897" s="230">
        <v>1</v>
      </c>
      <c r="E3897" s="164"/>
      <c r="F3897" s="164"/>
      <c r="G3897" s="164">
        <f>D3897*E3897</f>
        <v>0</v>
      </c>
      <c r="H3897" s="164">
        <f>D3897*F3897</f>
        <v>0</v>
      </c>
      <c r="I3897" s="1"/>
      <c r="J3897" s="1"/>
    </row>
    <row r="3898" spans="1:10" ht="30.75" thickBot="1" x14ac:dyDescent="0.3">
      <c r="A3898" s="235" t="s">
        <v>2443</v>
      </c>
      <c r="B3898" s="9" t="s">
        <v>2444</v>
      </c>
      <c r="C3898" s="230" t="s">
        <v>14</v>
      </c>
      <c r="D3898" s="230">
        <v>26</v>
      </c>
      <c r="E3898" s="164"/>
      <c r="F3898" s="164"/>
      <c r="G3898" s="164">
        <f t="shared" ref="G3898:G3925" si="85">D3898*E3898</f>
        <v>0</v>
      </c>
      <c r="H3898" s="164">
        <f t="shared" ref="H3898:H3925" si="86">D3898*F3898</f>
        <v>0</v>
      </c>
      <c r="I3898" s="24"/>
      <c r="J3898" s="24"/>
    </row>
    <row r="3899" spans="1:10" ht="15.75" thickBot="1" x14ac:dyDescent="0.3">
      <c r="A3899" s="235" t="s">
        <v>2445</v>
      </c>
      <c r="B3899" s="9" t="s">
        <v>2446</v>
      </c>
      <c r="C3899" s="230" t="s">
        <v>14</v>
      </c>
      <c r="D3899" s="230">
        <v>7</v>
      </c>
      <c r="E3899" s="164"/>
      <c r="F3899" s="164"/>
      <c r="G3899" s="164">
        <f t="shared" si="85"/>
        <v>0</v>
      </c>
      <c r="H3899" s="164">
        <f t="shared" si="86"/>
        <v>0</v>
      </c>
      <c r="I3899" s="24"/>
      <c r="J3899" s="24"/>
    </row>
    <row r="3900" spans="1:10" ht="15.75" thickBot="1" x14ac:dyDescent="0.3">
      <c r="A3900" s="235" t="s">
        <v>2447</v>
      </c>
      <c r="B3900" s="9" t="s">
        <v>2448</v>
      </c>
      <c r="C3900" s="230" t="s">
        <v>14</v>
      </c>
      <c r="D3900" s="230">
        <v>4</v>
      </c>
      <c r="E3900" s="164"/>
      <c r="F3900" s="164"/>
      <c r="G3900" s="164">
        <f t="shared" si="85"/>
        <v>0</v>
      </c>
      <c r="H3900" s="164">
        <f t="shared" si="86"/>
        <v>0</v>
      </c>
      <c r="I3900" s="24"/>
      <c r="J3900" s="24"/>
    </row>
    <row r="3901" spans="1:10" ht="15.75" thickBot="1" x14ac:dyDescent="0.3">
      <c r="A3901" s="235" t="s">
        <v>2449</v>
      </c>
      <c r="B3901" s="9" t="s">
        <v>2450</v>
      </c>
      <c r="C3901" s="230" t="s">
        <v>14</v>
      </c>
      <c r="D3901" s="230">
        <v>4</v>
      </c>
      <c r="E3901" s="164"/>
      <c r="F3901" s="164"/>
      <c r="G3901" s="164">
        <f t="shared" si="85"/>
        <v>0</v>
      </c>
      <c r="H3901" s="164">
        <f t="shared" si="86"/>
        <v>0</v>
      </c>
      <c r="I3901" s="24"/>
      <c r="J3901" s="24"/>
    </row>
    <row r="3902" spans="1:10" ht="18" customHeight="1" x14ac:dyDescent="0.25">
      <c r="A3902" s="294" t="s">
        <v>2451</v>
      </c>
      <c r="B3902" s="5" t="s">
        <v>2452</v>
      </c>
      <c r="C3902" s="432" t="s">
        <v>2781</v>
      </c>
      <c r="D3902" s="298">
        <v>200</v>
      </c>
      <c r="E3902" s="312"/>
      <c r="F3902" s="312"/>
      <c r="G3902" s="312">
        <f t="shared" si="85"/>
        <v>0</v>
      </c>
      <c r="H3902" s="312">
        <f t="shared" si="86"/>
        <v>0</v>
      </c>
      <c r="I3902" s="294"/>
      <c r="J3902" s="294"/>
    </row>
    <row r="3903" spans="1:10" ht="15.75" thickBot="1" x14ac:dyDescent="0.3">
      <c r="A3903" s="295"/>
      <c r="B3903" s="9" t="s">
        <v>2453</v>
      </c>
      <c r="C3903" s="433"/>
      <c r="D3903" s="299"/>
      <c r="E3903" s="314"/>
      <c r="F3903" s="314"/>
      <c r="G3903" s="314">
        <f t="shared" si="85"/>
        <v>0</v>
      </c>
      <c r="H3903" s="314">
        <f t="shared" si="86"/>
        <v>0</v>
      </c>
      <c r="I3903" s="295"/>
      <c r="J3903" s="295"/>
    </row>
    <row r="3904" spans="1:10" x14ac:dyDescent="0.25">
      <c r="A3904" s="294" t="s">
        <v>2454</v>
      </c>
      <c r="B3904" s="5" t="s">
        <v>2455</v>
      </c>
      <c r="C3904" s="432" t="s">
        <v>2781</v>
      </c>
      <c r="D3904" s="298">
        <v>50</v>
      </c>
      <c r="E3904" s="312"/>
      <c r="F3904" s="312"/>
      <c r="G3904" s="312">
        <f t="shared" si="85"/>
        <v>0</v>
      </c>
      <c r="H3904" s="312">
        <f t="shared" si="86"/>
        <v>0</v>
      </c>
      <c r="I3904" s="294"/>
      <c r="J3904" s="294"/>
    </row>
    <row r="3905" spans="1:10" ht="15.75" thickBot="1" x14ac:dyDescent="0.3">
      <c r="A3905" s="295"/>
      <c r="B3905" s="9" t="s">
        <v>2456</v>
      </c>
      <c r="C3905" s="433"/>
      <c r="D3905" s="299"/>
      <c r="E3905" s="314"/>
      <c r="F3905" s="314"/>
      <c r="G3905" s="314">
        <f t="shared" si="85"/>
        <v>0</v>
      </c>
      <c r="H3905" s="314">
        <f t="shared" si="86"/>
        <v>0</v>
      </c>
      <c r="I3905" s="295"/>
      <c r="J3905" s="295"/>
    </row>
    <row r="3906" spans="1:10" x14ac:dyDescent="0.25">
      <c r="A3906" s="294" t="s">
        <v>2457</v>
      </c>
      <c r="B3906" s="5" t="s">
        <v>2458</v>
      </c>
      <c r="C3906" s="432" t="s">
        <v>2781</v>
      </c>
      <c r="D3906" s="298">
        <v>100</v>
      </c>
      <c r="E3906" s="312"/>
      <c r="F3906" s="312"/>
      <c r="G3906" s="312">
        <f t="shared" si="85"/>
        <v>0</v>
      </c>
      <c r="H3906" s="312">
        <f t="shared" si="86"/>
        <v>0</v>
      </c>
      <c r="I3906" s="294"/>
      <c r="J3906" s="294"/>
    </row>
    <row r="3907" spans="1:10" ht="18" thickBot="1" x14ac:dyDescent="0.3">
      <c r="A3907" s="295"/>
      <c r="B3907" s="9" t="s">
        <v>2459</v>
      </c>
      <c r="C3907" s="433"/>
      <c r="D3907" s="299"/>
      <c r="E3907" s="314"/>
      <c r="F3907" s="314"/>
      <c r="G3907" s="314">
        <f t="shared" si="85"/>
        <v>0</v>
      </c>
      <c r="H3907" s="314">
        <f t="shared" si="86"/>
        <v>0</v>
      </c>
      <c r="I3907" s="295"/>
      <c r="J3907" s="295"/>
    </row>
    <row r="3908" spans="1:10" ht="18" thickBot="1" x14ac:dyDescent="0.3">
      <c r="A3908" s="235" t="s">
        <v>2460</v>
      </c>
      <c r="B3908" s="9" t="s">
        <v>2461</v>
      </c>
      <c r="C3908" s="240" t="s">
        <v>2781</v>
      </c>
      <c r="D3908" s="230">
        <v>40</v>
      </c>
      <c r="E3908" s="164"/>
      <c r="F3908" s="164"/>
      <c r="G3908" s="164">
        <f t="shared" si="85"/>
        <v>0</v>
      </c>
      <c r="H3908" s="164">
        <f t="shared" si="86"/>
        <v>0</v>
      </c>
      <c r="I3908" s="24"/>
      <c r="J3908" s="24"/>
    </row>
    <row r="3909" spans="1:10" x14ac:dyDescent="0.25">
      <c r="A3909" s="294" t="s">
        <v>2462</v>
      </c>
      <c r="B3909" s="5" t="s">
        <v>2463</v>
      </c>
      <c r="C3909" s="432" t="s">
        <v>2781</v>
      </c>
      <c r="D3909" s="298">
        <v>150</v>
      </c>
      <c r="E3909" s="312"/>
      <c r="F3909" s="312"/>
      <c r="G3909" s="312">
        <f t="shared" si="85"/>
        <v>0</v>
      </c>
      <c r="H3909" s="312">
        <f t="shared" si="86"/>
        <v>0</v>
      </c>
      <c r="I3909" s="294"/>
      <c r="J3909" s="294"/>
    </row>
    <row r="3910" spans="1:10" ht="15.75" thickBot="1" x14ac:dyDescent="0.3">
      <c r="A3910" s="295"/>
      <c r="B3910" s="9" t="s">
        <v>2464</v>
      </c>
      <c r="C3910" s="433"/>
      <c r="D3910" s="299"/>
      <c r="E3910" s="314"/>
      <c r="F3910" s="314"/>
      <c r="G3910" s="314">
        <f t="shared" si="85"/>
        <v>0</v>
      </c>
      <c r="H3910" s="314">
        <f t="shared" si="86"/>
        <v>0</v>
      </c>
      <c r="I3910" s="295"/>
      <c r="J3910" s="295"/>
    </row>
    <row r="3911" spans="1:10" x14ac:dyDescent="0.25">
      <c r="A3911" s="294" t="s">
        <v>2465</v>
      </c>
      <c r="B3911" s="5" t="s">
        <v>2463</v>
      </c>
      <c r="C3911" s="432" t="s">
        <v>2781</v>
      </c>
      <c r="D3911" s="298">
        <v>250</v>
      </c>
      <c r="E3911" s="312"/>
      <c r="F3911" s="312"/>
      <c r="G3911" s="312">
        <f t="shared" si="85"/>
        <v>0</v>
      </c>
      <c r="H3911" s="312">
        <f t="shared" si="86"/>
        <v>0</v>
      </c>
      <c r="I3911" s="294"/>
      <c r="J3911" s="294"/>
    </row>
    <row r="3912" spans="1:10" ht="15.75" thickBot="1" x14ac:dyDescent="0.3">
      <c r="A3912" s="295"/>
      <c r="B3912" s="9" t="s">
        <v>2466</v>
      </c>
      <c r="C3912" s="433"/>
      <c r="D3912" s="299"/>
      <c r="E3912" s="314"/>
      <c r="F3912" s="314"/>
      <c r="G3912" s="314">
        <f t="shared" si="85"/>
        <v>0</v>
      </c>
      <c r="H3912" s="314">
        <f t="shared" si="86"/>
        <v>0</v>
      </c>
      <c r="I3912" s="295"/>
      <c r="J3912" s="295"/>
    </row>
    <row r="3913" spans="1:10" x14ac:dyDescent="0.25">
      <c r="A3913" s="294" t="s">
        <v>2467</v>
      </c>
      <c r="B3913" s="5" t="s">
        <v>2463</v>
      </c>
      <c r="C3913" s="432" t="s">
        <v>2781</v>
      </c>
      <c r="D3913" s="298">
        <v>200</v>
      </c>
      <c r="E3913" s="312"/>
      <c r="F3913" s="312"/>
      <c r="G3913" s="312">
        <f t="shared" si="85"/>
        <v>0</v>
      </c>
      <c r="H3913" s="312">
        <f t="shared" si="86"/>
        <v>0</v>
      </c>
      <c r="I3913" s="294"/>
      <c r="J3913" s="294"/>
    </row>
    <row r="3914" spans="1:10" ht="15.75" thickBot="1" x14ac:dyDescent="0.3">
      <c r="A3914" s="295"/>
      <c r="B3914" s="9" t="s">
        <v>2468</v>
      </c>
      <c r="C3914" s="433"/>
      <c r="D3914" s="299"/>
      <c r="E3914" s="314"/>
      <c r="F3914" s="314"/>
      <c r="G3914" s="314">
        <f t="shared" si="85"/>
        <v>0</v>
      </c>
      <c r="H3914" s="314">
        <f t="shared" si="86"/>
        <v>0</v>
      </c>
      <c r="I3914" s="295"/>
      <c r="J3914" s="295"/>
    </row>
    <row r="3915" spans="1:10" ht="30.75" thickBot="1" x14ac:dyDescent="0.3">
      <c r="A3915" s="235" t="s">
        <v>2469</v>
      </c>
      <c r="B3915" s="9" t="s">
        <v>2470</v>
      </c>
      <c r="C3915" s="230" t="s">
        <v>14</v>
      </c>
      <c r="D3915" s="230">
        <v>2</v>
      </c>
      <c r="E3915" s="164"/>
      <c r="F3915" s="164"/>
      <c r="G3915" s="164">
        <f t="shared" si="85"/>
        <v>0</v>
      </c>
      <c r="H3915" s="164">
        <f t="shared" si="86"/>
        <v>0</v>
      </c>
      <c r="I3915" s="24"/>
      <c r="J3915" s="24"/>
    </row>
    <row r="3916" spans="1:10" x14ac:dyDescent="0.25">
      <c r="A3916" s="294" t="s">
        <v>2471</v>
      </c>
      <c r="B3916" s="5" t="s">
        <v>2463</v>
      </c>
      <c r="C3916" s="298" t="s">
        <v>9</v>
      </c>
      <c r="D3916" s="298">
        <v>1</v>
      </c>
      <c r="E3916" s="312"/>
      <c r="F3916" s="312"/>
      <c r="G3916" s="312">
        <f t="shared" si="85"/>
        <v>0</v>
      </c>
      <c r="H3916" s="312">
        <f t="shared" si="86"/>
        <v>0</v>
      </c>
      <c r="I3916" s="304"/>
      <c r="J3916" s="304"/>
    </row>
    <row r="3917" spans="1:10" ht="15.75" thickBot="1" x14ac:dyDescent="0.3">
      <c r="A3917" s="295"/>
      <c r="B3917" s="9" t="s">
        <v>2472</v>
      </c>
      <c r="C3917" s="299"/>
      <c r="D3917" s="299"/>
      <c r="E3917" s="314"/>
      <c r="F3917" s="314"/>
      <c r="G3917" s="314">
        <f t="shared" si="85"/>
        <v>0</v>
      </c>
      <c r="H3917" s="314">
        <f t="shared" si="86"/>
        <v>0</v>
      </c>
      <c r="I3917" s="305"/>
      <c r="J3917" s="305"/>
    </row>
    <row r="3918" spans="1:10" ht="15.75" thickBot="1" x14ac:dyDescent="0.3">
      <c r="A3918" s="235" t="s">
        <v>2473</v>
      </c>
      <c r="B3918" s="9" t="s">
        <v>2474</v>
      </c>
      <c r="C3918" s="230" t="s">
        <v>9</v>
      </c>
      <c r="D3918" s="230">
        <v>1</v>
      </c>
      <c r="E3918" s="164"/>
      <c r="F3918" s="164"/>
      <c r="G3918" s="164">
        <f t="shared" si="85"/>
        <v>0</v>
      </c>
      <c r="H3918" s="164">
        <f t="shared" si="86"/>
        <v>0</v>
      </c>
      <c r="I3918" s="54"/>
      <c r="J3918" s="54"/>
    </row>
    <row r="3919" spans="1:10" ht="30.75" thickBot="1" x14ac:dyDescent="0.3">
      <c r="A3919" s="235" t="s">
        <v>2475</v>
      </c>
      <c r="B3919" s="9" t="s">
        <v>2476</v>
      </c>
      <c r="C3919" s="230" t="s">
        <v>997</v>
      </c>
      <c r="D3919" s="239">
        <v>2</v>
      </c>
      <c r="E3919" s="164"/>
      <c r="F3919" s="164"/>
      <c r="G3919" s="164">
        <f t="shared" si="85"/>
        <v>0</v>
      </c>
      <c r="H3919" s="164">
        <f t="shared" si="86"/>
        <v>0</v>
      </c>
      <c r="I3919" s="54"/>
      <c r="J3919" s="54"/>
    </row>
    <row r="3920" spans="1:10" ht="60.75" thickBot="1" x14ac:dyDescent="0.3">
      <c r="A3920" s="235" t="s">
        <v>2477</v>
      </c>
      <c r="B3920" s="11" t="s">
        <v>2478</v>
      </c>
      <c r="C3920" s="240" t="s">
        <v>2781</v>
      </c>
      <c r="D3920" s="230">
        <v>8</v>
      </c>
      <c r="E3920" s="164"/>
      <c r="F3920" s="164"/>
      <c r="G3920" s="164">
        <f t="shared" si="85"/>
        <v>0</v>
      </c>
      <c r="H3920" s="164">
        <f t="shared" si="86"/>
        <v>0</v>
      </c>
      <c r="I3920" s="54"/>
      <c r="J3920" s="54"/>
    </row>
    <row r="3921" spans="1:10" ht="60.75" thickBot="1" x14ac:dyDescent="0.3">
      <c r="A3921" s="235" t="s">
        <v>2479</v>
      </c>
      <c r="B3921" s="11" t="s">
        <v>2480</v>
      </c>
      <c r="C3921" s="240" t="s">
        <v>2781</v>
      </c>
      <c r="D3921" s="230">
        <v>12</v>
      </c>
      <c r="E3921" s="164"/>
      <c r="F3921" s="164"/>
      <c r="G3921" s="164">
        <f t="shared" si="85"/>
        <v>0</v>
      </c>
      <c r="H3921" s="164">
        <f t="shared" si="86"/>
        <v>0</v>
      </c>
      <c r="I3921" s="54"/>
      <c r="J3921" s="54"/>
    </row>
    <row r="3922" spans="1:10" ht="30.75" thickBot="1" x14ac:dyDescent="0.3">
      <c r="A3922" s="235" t="s">
        <v>2481</v>
      </c>
      <c r="B3922" s="9" t="s">
        <v>2482</v>
      </c>
      <c r="C3922" s="240" t="s">
        <v>2781</v>
      </c>
      <c r="D3922" s="230">
        <v>8</v>
      </c>
      <c r="E3922" s="164"/>
      <c r="F3922" s="164"/>
      <c r="G3922" s="164">
        <f t="shared" si="85"/>
        <v>0</v>
      </c>
      <c r="H3922" s="164">
        <f t="shared" si="86"/>
        <v>0</v>
      </c>
      <c r="I3922" s="65"/>
      <c r="J3922" s="65"/>
    </row>
    <row r="3923" spans="1:10" ht="30.75" thickBot="1" x14ac:dyDescent="0.3">
      <c r="A3923" s="235" t="s">
        <v>2483</v>
      </c>
      <c r="B3923" s="9" t="s">
        <v>2484</v>
      </c>
      <c r="C3923" s="230" t="s">
        <v>14</v>
      </c>
      <c r="D3923" s="230">
        <v>1</v>
      </c>
      <c r="E3923" s="164"/>
      <c r="F3923" s="164"/>
      <c r="G3923" s="164">
        <f t="shared" si="85"/>
        <v>0</v>
      </c>
      <c r="H3923" s="164">
        <f t="shared" si="86"/>
        <v>0</v>
      </c>
      <c r="I3923" s="65"/>
      <c r="J3923" s="65"/>
    </row>
    <row r="3924" spans="1:10" x14ac:dyDescent="0.25">
      <c r="A3924" s="294" t="s">
        <v>2485</v>
      </c>
      <c r="B3924" s="5" t="s">
        <v>2463</v>
      </c>
      <c r="C3924" s="298" t="s">
        <v>9</v>
      </c>
      <c r="D3924" s="298">
        <v>1</v>
      </c>
      <c r="E3924" s="312"/>
      <c r="F3924" s="312"/>
      <c r="G3924" s="312">
        <f t="shared" si="85"/>
        <v>0</v>
      </c>
      <c r="H3924" s="312">
        <f t="shared" si="86"/>
        <v>0</v>
      </c>
      <c r="I3924" s="444"/>
      <c r="J3924" s="444"/>
    </row>
    <row r="3925" spans="1:10" ht="15.75" thickBot="1" x14ac:dyDescent="0.3">
      <c r="A3925" s="295"/>
      <c r="B3925" s="9" t="s">
        <v>2486</v>
      </c>
      <c r="C3925" s="299"/>
      <c r="D3925" s="299"/>
      <c r="E3925" s="314"/>
      <c r="F3925" s="314"/>
      <c r="G3925" s="314">
        <f t="shared" si="85"/>
        <v>0</v>
      </c>
      <c r="H3925" s="314">
        <f t="shared" si="86"/>
        <v>0</v>
      </c>
      <c r="I3925" s="445"/>
      <c r="J3925" s="445"/>
    </row>
    <row r="3926" spans="1:10" ht="16.5" thickBot="1" x14ac:dyDescent="0.3">
      <c r="A3926" s="309" t="s">
        <v>2487</v>
      </c>
      <c r="B3926" s="310"/>
      <c r="C3926" s="310"/>
      <c r="D3926" s="310"/>
      <c r="E3926" s="311"/>
      <c r="F3926" s="288">
        <f>SUM(G3897:G3925)</f>
        <v>0</v>
      </c>
      <c r="G3926" s="289"/>
      <c r="H3926" s="290"/>
      <c r="I3926" s="6"/>
      <c r="J3926" s="6"/>
    </row>
    <row r="3927" spans="1:10" ht="16.5" thickBot="1" x14ac:dyDescent="0.3">
      <c r="A3927" s="309" t="s">
        <v>2488</v>
      </c>
      <c r="B3927" s="310"/>
      <c r="C3927" s="310"/>
      <c r="D3927" s="310"/>
      <c r="E3927" s="311"/>
      <c r="F3927" s="288">
        <f>F3928-F3926</f>
        <v>0</v>
      </c>
      <c r="G3927" s="289"/>
      <c r="H3927" s="290"/>
      <c r="I3927" s="6"/>
      <c r="J3927" s="6"/>
    </row>
    <row r="3928" spans="1:10" ht="16.5" thickBot="1" x14ac:dyDescent="0.3">
      <c r="A3928" s="309" t="s">
        <v>2489</v>
      </c>
      <c r="B3928" s="310"/>
      <c r="C3928" s="310"/>
      <c r="D3928" s="310"/>
      <c r="E3928" s="311"/>
      <c r="F3928" s="288">
        <f>SUM(H3897:H3925)</f>
        <v>0</v>
      </c>
      <c r="G3928" s="289"/>
      <c r="H3928" s="290"/>
      <c r="I3928" s="6"/>
      <c r="J3928" s="6"/>
    </row>
    <row r="3929" spans="1:10" ht="16.5" thickBot="1" x14ac:dyDescent="0.3">
      <c r="A3929" s="260" t="s">
        <v>4538</v>
      </c>
      <c r="B3929" s="404"/>
      <c r="C3929" s="404"/>
      <c r="D3929" s="404"/>
      <c r="E3929" s="404"/>
      <c r="F3929" s="404"/>
      <c r="G3929" s="404"/>
      <c r="H3929" s="404"/>
    </row>
    <row r="3930" spans="1:10" ht="18" x14ac:dyDescent="0.25">
      <c r="A3930" s="47"/>
      <c r="B3930"/>
    </row>
    <row r="3931" spans="1:10" ht="18" x14ac:dyDescent="0.25">
      <c r="A3931" s="47" t="s">
        <v>2490</v>
      </c>
      <c r="B3931"/>
    </row>
    <row r="3932" spans="1:10" ht="18" x14ac:dyDescent="0.25">
      <c r="A3932" s="47"/>
      <c r="B3932"/>
    </row>
    <row r="3933" spans="1:10" ht="18" x14ac:dyDescent="0.25">
      <c r="A3933" s="47" t="s">
        <v>2491</v>
      </c>
      <c r="B3933"/>
    </row>
    <row r="3934" spans="1:10" x14ac:dyDescent="0.25">
      <c r="A3934" s="21"/>
      <c r="B3934"/>
    </row>
    <row r="3935" spans="1:10" ht="15.75" thickBot="1" x14ac:dyDescent="0.3">
      <c r="A3935" s="21"/>
      <c r="B3935"/>
    </row>
    <row r="3936" spans="1:10" ht="15.75" thickBot="1" x14ac:dyDescent="0.3">
      <c r="A3936" s="353"/>
      <c r="B3936" s="353"/>
      <c r="C3936" s="234"/>
      <c r="D3936" s="30"/>
      <c r="E3936" s="285" t="s">
        <v>0</v>
      </c>
      <c r="F3936" s="286"/>
      <c r="G3936" s="286"/>
      <c r="H3936" s="286"/>
      <c r="I3936" s="286"/>
      <c r="J3936" s="287"/>
    </row>
    <row r="3937" spans="1:10" ht="36" customHeight="1" x14ac:dyDescent="0.25">
      <c r="A3937" s="294" t="s">
        <v>1</v>
      </c>
      <c r="B3937" s="300" t="s">
        <v>981</v>
      </c>
      <c r="C3937" s="300" t="s">
        <v>3</v>
      </c>
      <c r="D3937" s="300" t="s">
        <v>4480</v>
      </c>
      <c r="E3937" s="2" t="s">
        <v>4</v>
      </c>
      <c r="F3937" s="2" t="s">
        <v>4</v>
      </c>
      <c r="G3937" s="300" t="s">
        <v>4483</v>
      </c>
      <c r="H3937" s="300" t="s">
        <v>4484</v>
      </c>
      <c r="I3937" s="3" t="s">
        <v>5</v>
      </c>
      <c r="J3937" s="3" t="s">
        <v>7</v>
      </c>
    </row>
    <row r="3938" spans="1:10" ht="60.75" thickBot="1" x14ac:dyDescent="0.3">
      <c r="A3938" s="295"/>
      <c r="B3938" s="301"/>
      <c r="C3938" s="301"/>
      <c r="D3938" s="301"/>
      <c r="E3938" s="30" t="s">
        <v>4482</v>
      </c>
      <c r="F3938" s="30" t="s">
        <v>4481</v>
      </c>
      <c r="G3938" s="301"/>
      <c r="H3938" s="301"/>
      <c r="I3938" s="4" t="s">
        <v>6</v>
      </c>
      <c r="J3938" s="4" t="s">
        <v>6</v>
      </c>
    </row>
    <row r="3939" spans="1:10" ht="15.75" thickBot="1" x14ac:dyDescent="0.3">
      <c r="A3939" s="235" t="s">
        <v>2492</v>
      </c>
      <c r="B3939" s="9" t="s">
        <v>2493</v>
      </c>
      <c r="C3939" s="30"/>
      <c r="D3939" s="30"/>
      <c r="E3939" s="1"/>
      <c r="F3939" s="30"/>
      <c r="G3939" s="30"/>
      <c r="H3939" s="1"/>
      <c r="I3939" s="1"/>
      <c r="J3939" s="1"/>
    </row>
    <row r="3940" spans="1:10" ht="30.75" thickBot="1" x14ac:dyDescent="0.3">
      <c r="A3940" s="235" t="s">
        <v>2494</v>
      </c>
      <c r="B3940" s="9" t="s">
        <v>2495</v>
      </c>
      <c r="C3940" s="230" t="s">
        <v>14</v>
      </c>
      <c r="D3940" s="230">
        <v>4</v>
      </c>
      <c r="E3940" s="164"/>
      <c r="F3940" s="164"/>
      <c r="G3940" s="164">
        <f>D3940*E3940</f>
        <v>0</v>
      </c>
      <c r="H3940" s="164">
        <f>D3940*F3940</f>
        <v>0</v>
      </c>
      <c r="I3940" s="1"/>
      <c r="J3940" s="1"/>
    </row>
    <row r="3941" spans="1:10" ht="45.75" thickBot="1" x14ac:dyDescent="0.3">
      <c r="A3941" s="235" t="s">
        <v>2496</v>
      </c>
      <c r="B3941" s="9" t="s">
        <v>2497</v>
      </c>
      <c r="C3941" s="230" t="s">
        <v>14</v>
      </c>
      <c r="D3941" s="230">
        <v>4</v>
      </c>
      <c r="E3941" s="164"/>
      <c r="F3941" s="164"/>
      <c r="G3941" s="164">
        <f t="shared" ref="G3941:G3944" si="87">D3941*E3941</f>
        <v>0</v>
      </c>
      <c r="H3941" s="164">
        <f t="shared" ref="H3941:H3944" si="88">D3941*F3941</f>
        <v>0</v>
      </c>
      <c r="I3941" s="24"/>
      <c r="J3941" s="24"/>
    </row>
    <row r="3942" spans="1:10" ht="15.75" thickBot="1" x14ac:dyDescent="0.3">
      <c r="A3942" s="235" t="s">
        <v>2498</v>
      </c>
      <c r="B3942" s="9" t="s">
        <v>2499</v>
      </c>
      <c r="C3942" s="230" t="s">
        <v>14</v>
      </c>
      <c r="D3942" s="230">
        <v>4</v>
      </c>
      <c r="E3942" s="164"/>
      <c r="F3942" s="164"/>
      <c r="G3942" s="164">
        <f t="shared" si="87"/>
        <v>0</v>
      </c>
      <c r="H3942" s="164">
        <f t="shared" si="88"/>
        <v>0</v>
      </c>
      <c r="I3942" s="24"/>
      <c r="J3942" s="24"/>
    </row>
    <row r="3943" spans="1:10" ht="33" thickBot="1" x14ac:dyDescent="0.3">
      <c r="A3943" s="235" t="s">
        <v>2500</v>
      </c>
      <c r="B3943" s="9" t="s">
        <v>2501</v>
      </c>
      <c r="C3943" s="230" t="s">
        <v>14</v>
      </c>
      <c r="D3943" s="230">
        <v>4</v>
      </c>
      <c r="E3943" s="164"/>
      <c r="F3943" s="164"/>
      <c r="G3943" s="164">
        <f t="shared" si="87"/>
        <v>0</v>
      </c>
      <c r="H3943" s="164">
        <f t="shared" si="88"/>
        <v>0</v>
      </c>
      <c r="I3943" s="24"/>
      <c r="J3943" s="24"/>
    </row>
    <row r="3944" spans="1:10" ht="30.75" thickBot="1" x14ac:dyDescent="0.3">
      <c r="A3944" s="235" t="s">
        <v>2502</v>
      </c>
      <c r="B3944" s="9" t="s">
        <v>2503</v>
      </c>
      <c r="C3944" s="230" t="s">
        <v>9</v>
      </c>
      <c r="D3944" s="230">
        <v>4</v>
      </c>
      <c r="E3944" s="164"/>
      <c r="F3944" s="164"/>
      <c r="G3944" s="164">
        <f t="shared" si="87"/>
        <v>0</v>
      </c>
      <c r="H3944" s="164">
        <f t="shared" si="88"/>
        <v>0</v>
      </c>
      <c r="I3944" s="24"/>
      <c r="J3944" s="24"/>
    </row>
    <row r="3945" spans="1:10" ht="16.5" thickBot="1" x14ac:dyDescent="0.3">
      <c r="A3945" s="309" t="s">
        <v>2504</v>
      </c>
      <c r="B3945" s="310"/>
      <c r="C3945" s="310"/>
      <c r="D3945" s="310"/>
      <c r="E3945" s="311"/>
      <c r="F3945" s="288">
        <f>SUM(G3940:G3944)</f>
        <v>0</v>
      </c>
      <c r="G3945" s="289"/>
      <c r="H3945" s="290"/>
      <c r="I3945" s="6"/>
      <c r="J3945" s="6"/>
    </row>
    <row r="3946" spans="1:10" ht="16.5" thickBot="1" x14ac:dyDescent="0.3">
      <c r="A3946" s="309" t="s">
        <v>2505</v>
      </c>
      <c r="B3946" s="310"/>
      <c r="C3946" s="310"/>
      <c r="D3946" s="310"/>
      <c r="E3946" s="311"/>
      <c r="F3946" s="288">
        <f>F3947-F3945</f>
        <v>0</v>
      </c>
      <c r="G3946" s="289"/>
      <c r="H3946" s="290"/>
      <c r="I3946" s="6"/>
      <c r="J3946" s="6"/>
    </row>
    <row r="3947" spans="1:10" ht="16.5" thickBot="1" x14ac:dyDescent="0.3">
      <c r="A3947" s="309" t="s">
        <v>2506</v>
      </c>
      <c r="B3947" s="310"/>
      <c r="C3947" s="310"/>
      <c r="D3947" s="310"/>
      <c r="E3947" s="311"/>
      <c r="F3947" s="288">
        <f>SUM(H3944)</f>
        <v>0</v>
      </c>
      <c r="G3947" s="289"/>
      <c r="H3947" s="290"/>
      <c r="I3947" s="6"/>
      <c r="J3947" s="6"/>
    </row>
    <row r="3948" spans="1:10" ht="18" x14ac:dyDescent="0.25">
      <c r="A3948" s="47"/>
      <c r="B3948"/>
    </row>
    <row r="3949" spans="1:10" ht="18" x14ac:dyDescent="0.25">
      <c r="A3949" s="47" t="s">
        <v>2507</v>
      </c>
      <c r="B3949"/>
    </row>
    <row r="3950" spans="1:10" x14ac:dyDescent="0.25">
      <c r="A3950" s="22"/>
      <c r="B3950"/>
    </row>
    <row r="3951" spans="1:10" ht="15.75" thickBot="1" x14ac:dyDescent="0.3">
      <c r="A3951" s="21"/>
      <c r="B3951"/>
    </row>
    <row r="3952" spans="1:10" ht="15.75" thickBot="1" x14ac:dyDescent="0.3">
      <c r="A3952" s="353"/>
      <c r="B3952" s="353"/>
      <c r="C3952" s="234"/>
      <c r="D3952" s="30"/>
      <c r="E3952" s="285" t="s">
        <v>0</v>
      </c>
      <c r="F3952" s="286"/>
      <c r="G3952" s="286"/>
      <c r="H3952" s="286"/>
      <c r="I3952" s="286"/>
      <c r="J3952" s="287"/>
    </row>
    <row r="3953" spans="1:10" ht="36" customHeight="1" x14ac:dyDescent="0.25">
      <c r="A3953" s="294" t="s">
        <v>1</v>
      </c>
      <c r="B3953" s="300" t="s">
        <v>2508</v>
      </c>
      <c r="C3953" s="300" t="s">
        <v>3</v>
      </c>
      <c r="D3953" s="300" t="s">
        <v>4480</v>
      </c>
      <c r="E3953" s="2" t="s">
        <v>4</v>
      </c>
      <c r="F3953" s="2" t="s">
        <v>4</v>
      </c>
      <c r="G3953" s="300" t="s">
        <v>4483</v>
      </c>
      <c r="H3953" s="300" t="s">
        <v>4484</v>
      </c>
      <c r="I3953" s="3" t="s">
        <v>5</v>
      </c>
      <c r="J3953" s="3" t="s">
        <v>7</v>
      </c>
    </row>
    <row r="3954" spans="1:10" ht="60.75" thickBot="1" x14ac:dyDescent="0.3">
      <c r="A3954" s="295"/>
      <c r="B3954" s="301"/>
      <c r="C3954" s="301"/>
      <c r="D3954" s="301"/>
      <c r="E3954" s="30" t="s">
        <v>4482</v>
      </c>
      <c r="F3954" s="30" t="s">
        <v>4481</v>
      </c>
      <c r="G3954" s="301"/>
      <c r="H3954" s="301"/>
      <c r="I3954" s="4" t="s">
        <v>6</v>
      </c>
      <c r="J3954" s="4" t="s">
        <v>6</v>
      </c>
    </row>
    <row r="3955" spans="1:10" ht="15.75" thickBot="1" x14ac:dyDescent="0.3">
      <c r="A3955" s="235" t="s">
        <v>2509</v>
      </c>
      <c r="B3955" s="9" t="s">
        <v>2510</v>
      </c>
      <c r="C3955" s="30"/>
      <c r="D3955" s="30"/>
      <c r="E3955" s="1"/>
      <c r="F3955" s="30"/>
      <c r="G3955" s="30"/>
      <c r="H3955" s="1"/>
      <c r="I3955" s="1"/>
      <c r="J3955" s="1"/>
    </row>
    <row r="3956" spans="1:10" ht="32.25" thickBot="1" x14ac:dyDescent="0.3">
      <c r="A3956" s="235" t="s">
        <v>2511</v>
      </c>
      <c r="B3956" s="9" t="s">
        <v>2512</v>
      </c>
      <c r="C3956" s="230" t="s">
        <v>14</v>
      </c>
      <c r="D3956" s="230">
        <v>4</v>
      </c>
      <c r="E3956" s="164"/>
      <c r="F3956" s="164"/>
      <c r="G3956" s="164">
        <f>D3956*E3956</f>
        <v>0</v>
      </c>
      <c r="H3956" s="164">
        <f>D3956*F3956</f>
        <v>0</v>
      </c>
      <c r="I3956" s="1"/>
      <c r="J3956" s="1"/>
    </row>
    <row r="3957" spans="1:10" ht="32.25" thickBot="1" x14ac:dyDescent="0.3">
      <c r="A3957" s="235" t="s">
        <v>2513</v>
      </c>
      <c r="B3957" s="9" t="s">
        <v>2514</v>
      </c>
      <c r="C3957" s="230" t="s">
        <v>14</v>
      </c>
      <c r="D3957" s="230">
        <v>1</v>
      </c>
      <c r="E3957" s="164"/>
      <c r="F3957" s="164"/>
      <c r="G3957" s="164">
        <f t="shared" ref="G3957:G3959" si="89">D3957*E3957</f>
        <v>0</v>
      </c>
      <c r="H3957" s="164">
        <f t="shared" ref="H3957:H3959" si="90">D3957*F3957</f>
        <v>0</v>
      </c>
      <c r="I3957" s="24"/>
      <c r="J3957" s="24"/>
    </row>
    <row r="3958" spans="1:10" ht="30.75" thickBot="1" x14ac:dyDescent="0.3">
      <c r="A3958" s="235" t="s">
        <v>2515</v>
      </c>
      <c r="B3958" s="9" t="s">
        <v>2516</v>
      </c>
      <c r="C3958" s="230" t="s">
        <v>14</v>
      </c>
      <c r="D3958" s="230">
        <v>4</v>
      </c>
      <c r="E3958" s="164"/>
      <c r="F3958" s="164"/>
      <c r="G3958" s="164">
        <f t="shared" si="89"/>
        <v>0</v>
      </c>
      <c r="H3958" s="164">
        <f t="shared" si="90"/>
        <v>0</v>
      </c>
      <c r="I3958" s="24"/>
      <c r="J3958" s="24"/>
    </row>
    <row r="3959" spans="1:10" ht="15.75" thickBot="1" x14ac:dyDescent="0.3">
      <c r="A3959" s="235" t="s">
        <v>2517</v>
      </c>
      <c r="B3959" s="9" t="s">
        <v>2499</v>
      </c>
      <c r="C3959" s="230" t="s">
        <v>14</v>
      </c>
      <c r="D3959" s="230">
        <v>9</v>
      </c>
      <c r="E3959" s="164"/>
      <c r="F3959" s="164"/>
      <c r="G3959" s="164">
        <f t="shared" si="89"/>
        <v>0</v>
      </c>
      <c r="H3959" s="164">
        <f t="shared" si="90"/>
        <v>0</v>
      </c>
      <c r="I3959" s="24"/>
      <c r="J3959" s="24"/>
    </row>
    <row r="3960" spans="1:10" ht="16.5" thickBot="1" x14ac:dyDescent="0.3">
      <c r="A3960" s="309" t="s">
        <v>2518</v>
      </c>
      <c r="B3960" s="310"/>
      <c r="C3960" s="310"/>
      <c r="D3960" s="310"/>
      <c r="E3960" s="311"/>
      <c r="F3960" s="288">
        <f>SUM(G3956:G3959)</f>
        <v>0</v>
      </c>
      <c r="G3960" s="289"/>
      <c r="H3960" s="290"/>
      <c r="I3960" s="6"/>
      <c r="J3960" s="6"/>
    </row>
    <row r="3961" spans="1:10" ht="16.5" thickBot="1" x14ac:dyDescent="0.3">
      <c r="A3961" s="309" t="s">
        <v>2519</v>
      </c>
      <c r="B3961" s="310"/>
      <c r="C3961" s="310"/>
      <c r="D3961" s="310"/>
      <c r="E3961" s="311"/>
      <c r="F3961" s="288">
        <f>F3962-F3960</f>
        <v>0</v>
      </c>
      <c r="G3961" s="289"/>
      <c r="H3961" s="290"/>
      <c r="I3961" s="6"/>
      <c r="J3961" s="6"/>
    </row>
    <row r="3962" spans="1:10" ht="16.5" thickBot="1" x14ac:dyDescent="0.3">
      <c r="A3962" s="309" t="s">
        <v>2520</v>
      </c>
      <c r="B3962" s="310"/>
      <c r="C3962" s="310"/>
      <c r="D3962" s="310"/>
      <c r="E3962" s="311"/>
      <c r="F3962" s="288">
        <f>SUM(H3956:H3959)</f>
        <v>0</v>
      </c>
      <c r="G3962" s="289"/>
      <c r="H3962" s="290"/>
      <c r="I3962" s="6"/>
      <c r="J3962" s="6"/>
    </row>
    <row r="3963" spans="1:10" ht="18" x14ac:dyDescent="0.25">
      <c r="A3963" s="47"/>
      <c r="B3963"/>
    </row>
    <row r="3964" spans="1:10" x14ac:dyDescent="0.25">
      <c r="B3964"/>
    </row>
    <row r="3965" spans="1:10" ht="18" x14ac:dyDescent="0.25">
      <c r="A3965" s="47"/>
      <c r="B3965"/>
    </row>
    <row r="3966" spans="1:10" ht="18" x14ac:dyDescent="0.25">
      <c r="A3966" s="47" t="s">
        <v>2521</v>
      </c>
      <c r="B3966"/>
    </row>
    <row r="3967" spans="1:10" ht="15.75" thickBot="1" x14ac:dyDescent="0.3">
      <c r="A3967" s="21"/>
      <c r="B3967"/>
    </row>
    <row r="3968" spans="1:10" ht="15.75" thickBot="1" x14ac:dyDescent="0.3">
      <c r="A3968" s="353"/>
      <c r="B3968" s="353"/>
      <c r="C3968" s="234"/>
      <c r="D3968" s="30"/>
      <c r="E3968" s="285" t="s">
        <v>0</v>
      </c>
      <c r="F3968" s="286"/>
      <c r="G3968" s="286"/>
      <c r="H3968" s="286"/>
      <c r="I3968" s="286"/>
      <c r="J3968" s="287"/>
    </row>
    <row r="3969" spans="1:10" ht="36" customHeight="1" x14ac:dyDescent="0.25">
      <c r="A3969" s="294" t="s">
        <v>1</v>
      </c>
      <c r="B3969" s="300" t="s">
        <v>2508</v>
      </c>
      <c r="C3969" s="300" t="s">
        <v>3</v>
      </c>
      <c r="D3969" s="300" t="s">
        <v>4480</v>
      </c>
      <c r="E3969" s="2" t="s">
        <v>4</v>
      </c>
      <c r="F3969" s="2" t="s">
        <v>4</v>
      </c>
      <c r="G3969" s="300" t="s">
        <v>4483</v>
      </c>
      <c r="H3969" s="300" t="s">
        <v>4484</v>
      </c>
      <c r="I3969" s="3" t="s">
        <v>5</v>
      </c>
      <c r="J3969" s="3" t="s">
        <v>7</v>
      </c>
    </row>
    <row r="3970" spans="1:10" ht="60.75" thickBot="1" x14ac:dyDescent="0.3">
      <c r="A3970" s="295"/>
      <c r="B3970" s="301"/>
      <c r="C3970" s="301"/>
      <c r="D3970" s="301"/>
      <c r="E3970" s="30" t="s">
        <v>4482</v>
      </c>
      <c r="F3970" s="30" t="s">
        <v>4481</v>
      </c>
      <c r="G3970" s="301"/>
      <c r="H3970" s="301"/>
      <c r="I3970" s="4" t="s">
        <v>6</v>
      </c>
      <c r="J3970" s="4" t="s">
        <v>6</v>
      </c>
    </row>
    <row r="3971" spans="1:10" ht="15.75" thickBot="1" x14ac:dyDescent="0.3">
      <c r="A3971" s="235" t="s">
        <v>2522</v>
      </c>
      <c r="B3971" s="9" t="s">
        <v>2523</v>
      </c>
      <c r="C3971" s="30"/>
      <c r="D3971" s="30"/>
      <c r="E3971" s="1"/>
      <c r="F3971" s="30"/>
      <c r="G3971" s="30"/>
      <c r="H3971" s="1"/>
      <c r="I3971" s="1"/>
      <c r="J3971" s="1"/>
    </row>
    <row r="3972" spans="1:10" ht="32.25" thickBot="1" x14ac:dyDescent="0.3">
      <c r="A3972" s="235" t="s">
        <v>2524</v>
      </c>
      <c r="B3972" s="9" t="s">
        <v>2512</v>
      </c>
      <c r="C3972" s="230" t="s">
        <v>14</v>
      </c>
      <c r="D3972" s="230">
        <v>2</v>
      </c>
      <c r="E3972" s="164"/>
      <c r="F3972" s="164"/>
      <c r="G3972" s="164">
        <f>D3972*E3972</f>
        <v>0</v>
      </c>
      <c r="H3972" s="164">
        <f>D3972*F3972</f>
        <v>0</v>
      </c>
      <c r="I3972" s="1"/>
      <c r="J3972" s="1"/>
    </row>
    <row r="3973" spans="1:10" ht="32.25" thickBot="1" x14ac:dyDescent="0.3">
      <c r="A3973" s="235" t="s">
        <v>2525</v>
      </c>
      <c r="B3973" s="9" t="s">
        <v>2514</v>
      </c>
      <c r="C3973" s="230" t="s">
        <v>14</v>
      </c>
      <c r="D3973" s="230">
        <v>1</v>
      </c>
      <c r="E3973" s="164"/>
      <c r="F3973" s="164"/>
      <c r="G3973" s="164">
        <f t="shared" ref="G3973:G3975" si="91">D3973*E3973</f>
        <v>0</v>
      </c>
      <c r="H3973" s="164">
        <f t="shared" ref="H3973:H3975" si="92">D3973*F3973</f>
        <v>0</v>
      </c>
      <c r="I3973" s="24"/>
      <c r="J3973" s="24"/>
    </row>
    <row r="3974" spans="1:10" ht="30.75" thickBot="1" x14ac:dyDescent="0.3">
      <c r="A3974" s="235" t="s">
        <v>2526</v>
      </c>
      <c r="B3974" s="9" t="s">
        <v>2516</v>
      </c>
      <c r="C3974" s="230" t="s">
        <v>14</v>
      </c>
      <c r="D3974" s="230">
        <v>2</v>
      </c>
      <c r="E3974" s="164"/>
      <c r="F3974" s="164"/>
      <c r="G3974" s="164">
        <f t="shared" si="91"/>
        <v>0</v>
      </c>
      <c r="H3974" s="164">
        <f t="shared" si="92"/>
        <v>0</v>
      </c>
      <c r="I3974" s="24"/>
      <c r="J3974" s="24"/>
    </row>
    <row r="3975" spans="1:10" ht="15.75" thickBot="1" x14ac:dyDescent="0.3">
      <c r="A3975" s="235" t="s">
        <v>2527</v>
      </c>
      <c r="B3975" s="9" t="s">
        <v>2499</v>
      </c>
      <c r="C3975" s="230" t="s">
        <v>14</v>
      </c>
      <c r="D3975" s="230">
        <v>5</v>
      </c>
      <c r="E3975" s="164"/>
      <c r="F3975" s="164"/>
      <c r="G3975" s="164">
        <f t="shared" si="91"/>
        <v>0</v>
      </c>
      <c r="H3975" s="164">
        <f t="shared" si="92"/>
        <v>0</v>
      </c>
      <c r="I3975" s="24"/>
      <c r="J3975" s="24"/>
    </row>
    <row r="3976" spans="1:10" ht="16.5" thickBot="1" x14ac:dyDescent="0.3">
      <c r="A3976" s="309" t="s">
        <v>2528</v>
      </c>
      <c r="B3976" s="310"/>
      <c r="C3976" s="310"/>
      <c r="D3976" s="310"/>
      <c r="E3976" s="311"/>
      <c r="F3976" s="288">
        <f>SUM(G3972:G3975)</f>
        <v>0</v>
      </c>
      <c r="G3976" s="289"/>
      <c r="H3976" s="290"/>
      <c r="I3976" s="6"/>
      <c r="J3976" s="6"/>
    </row>
    <row r="3977" spans="1:10" ht="16.5" thickBot="1" x14ac:dyDescent="0.3">
      <c r="A3977" s="309" t="s">
        <v>2529</v>
      </c>
      <c r="B3977" s="310"/>
      <c r="C3977" s="310"/>
      <c r="D3977" s="310"/>
      <c r="E3977" s="311"/>
      <c r="F3977" s="288">
        <f>F3978-F3976</f>
        <v>0</v>
      </c>
      <c r="G3977" s="289"/>
      <c r="H3977" s="290"/>
      <c r="I3977" s="6"/>
      <c r="J3977" s="6"/>
    </row>
    <row r="3978" spans="1:10" ht="16.5" thickBot="1" x14ac:dyDescent="0.3">
      <c r="A3978" s="309" t="s">
        <v>2530</v>
      </c>
      <c r="B3978" s="310"/>
      <c r="C3978" s="310"/>
      <c r="D3978" s="310"/>
      <c r="E3978" s="311"/>
      <c r="F3978" s="288">
        <f>SUM(H3972:H3975)</f>
        <v>0</v>
      </c>
      <c r="G3978" s="289"/>
      <c r="H3978" s="290"/>
      <c r="I3978" s="6"/>
      <c r="J3978" s="6"/>
    </row>
    <row r="3979" spans="1:10" x14ac:dyDescent="0.25">
      <c r="A3979" s="22"/>
      <c r="B3979"/>
    </row>
    <row r="3980" spans="1:10" ht="15.75" x14ac:dyDescent="0.25">
      <c r="A3980" s="258" t="s">
        <v>4552</v>
      </c>
      <c r="B3980"/>
    </row>
    <row r="3981" spans="1:10" ht="15.75" x14ac:dyDescent="0.25">
      <c r="A3981" s="307" t="s">
        <v>4556</v>
      </c>
      <c r="B3981" s="307"/>
      <c r="C3981" s="307"/>
      <c r="D3981" s="307"/>
      <c r="E3981" s="307"/>
      <c r="F3981" s="307"/>
      <c r="G3981" s="307"/>
      <c r="H3981" s="307"/>
      <c r="I3981" s="307"/>
      <c r="J3981" s="307"/>
    </row>
    <row r="3982" spans="1:10" ht="15.75" thickBot="1" x14ac:dyDescent="0.3">
      <c r="B3982" s="223"/>
    </row>
    <row r="3983" spans="1:10" ht="16.5" thickBot="1" x14ac:dyDescent="0.3">
      <c r="A3983" s="369" t="s">
        <v>4553</v>
      </c>
      <c r="B3983" s="369"/>
      <c r="C3983" s="367">
        <f>F3976+F3960+F3945</f>
        <v>0</v>
      </c>
      <c r="D3983" s="368"/>
      <c r="E3983" s="368"/>
    </row>
    <row r="3984" spans="1:10" ht="16.5" thickBot="1" x14ac:dyDescent="0.3">
      <c r="A3984" s="369" t="s">
        <v>4554</v>
      </c>
      <c r="B3984" s="369"/>
      <c r="C3984" s="367">
        <f>C3985-C3983</f>
        <v>0</v>
      </c>
      <c r="D3984" s="368"/>
      <c r="E3984" s="368"/>
    </row>
    <row r="3985" spans="1:10" ht="16.5" thickBot="1" x14ac:dyDescent="0.3">
      <c r="A3985" s="369" t="s">
        <v>4555</v>
      </c>
      <c r="B3985" s="369"/>
      <c r="C3985" s="367">
        <f>F3978+F3962+F3947</f>
        <v>0</v>
      </c>
      <c r="D3985" s="368"/>
      <c r="E3985" s="368"/>
    </row>
    <row r="3986" spans="1:10" ht="16.5" thickBot="1" x14ac:dyDescent="0.3">
      <c r="A3986" s="260" t="s">
        <v>4538</v>
      </c>
      <c r="B3986" s="404"/>
      <c r="C3986" s="404"/>
      <c r="D3986" s="404"/>
      <c r="E3986" s="405"/>
    </row>
    <row r="3987" spans="1:10" x14ac:dyDescent="0.25">
      <c r="A3987" s="22"/>
      <c r="B3987"/>
    </row>
    <row r="3988" spans="1:10" x14ac:dyDescent="0.25">
      <c r="A3988" s="22"/>
      <c r="B3988"/>
    </row>
    <row r="3989" spans="1:10" ht="18" x14ac:dyDescent="0.25">
      <c r="A3989" s="47" t="s">
        <v>2531</v>
      </c>
      <c r="B3989"/>
    </row>
    <row r="3990" spans="1:10" ht="18" x14ac:dyDescent="0.25">
      <c r="A3990" s="47"/>
      <c r="B3990"/>
    </row>
    <row r="3991" spans="1:10" x14ac:dyDescent="0.25">
      <c r="A3991" s="22" t="s">
        <v>2532</v>
      </c>
      <c r="B3991" s="112"/>
      <c r="E3991" s="112"/>
      <c r="F3991" s="112"/>
      <c r="G3991" s="112"/>
      <c r="H3991" s="112"/>
      <c r="I3991" s="112"/>
      <c r="J3991" s="112"/>
    </row>
    <row r="3992" spans="1:10" ht="37.5" customHeight="1" x14ac:dyDescent="0.25">
      <c r="A3992" s="306" t="s">
        <v>2533</v>
      </c>
      <c r="B3992" s="306"/>
      <c r="C3992" s="306"/>
      <c r="D3992" s="306"/>
      <c r="E3992" s="306"/>
      <c r="F3992" s="306"/>
      <c r="G3992" s="306"/>
      <c r="H3992" s="306"/>
      <c r="I3992" s="306"/>
      <c r="J3992" s="306"/>
    </row>
    <row r="3993" spans="1:10" ht="32.25" customHeight="1" x14ac:dyDescent="0.25">
      <c r="A3993" s="306" t="s">
        <v>2534</v>
      </c>
      <c r="B3993" s="306"/>
      <c r="C3993" s="306"/>
      <c r="D3993" s="306"/>
      <c r="E3993" s="306"/>
      <c r="F3993" s="306"/>
      <c r="G3993" s="306"/>
      <c r="H3993" s="306"/>
      <c r="I3993" s="306"/>
      <c r="J3993" s="306"/>
    </row>
    <row r="3994" spans="1:10" ht="16.5" customHeight="1" x14ac:dyDescent="0.25">
      <c r="A3994" s="115"/>
      <c r="B3994" s="113"/>
      <c r="C3994" s="36"/>
      <c r="D3994" s="36"/>
      <c r="E3994" s="113"/>
      <c r="F3994" s="114"/>
      <c r="G3994" s="114"/>
      <c r="H3994" s="113"/>
      <c r="I3994" s="113"/>
      <c r="J3994" s="113"/>
    </row>
    <row r="3995" spans="1:10" ht="64.5" customHeight="1" x14ac:dyDescent="0.25">
      <c r="A3995" s="306" t="s">
        <v>2535</v>
      </c>
      <c r="B3995" s="306"/>
      <c r="C3995" s="306"/>
      <c r="D3995" s="306"/>
      <c r="E3995" s="306"/>
      <c r="F3995" s="306"/>
      <c r="G3995" s="306"/>
      <c r="H3995" s="306"/>
      <c r="I3995" s="306"/>
      <c r="J3995" s="306"/>
    </row>
    <row r="3996" spans="1:10" x14ac:dyDescent="0.25">
      <c r="A3996" s="22"/>
      <c r="B3996"/>
    </row>
    <row r="3997" spans="1:10" ht="18" x14ac:dyDescent="0.25">
      <c r="A3997" s="47" t="s">
        <v>2536</v>
      </c>
      <c r="B3997"/>
    </row>
    <row r="3998" spans="1:10" ht="15.75" thickBot="1" x14ac:dyDescent="0.3">
      <c r="A3998" s="21"/>
      <c r="B3998"/>
    </row>
    <row r="3999" spans="1:10" ht="15.75" thickBot="1" x14ac:dyDescent="0.3">
      <c r="A3999" s="353"/>
      <c r="B3999" s="353"/>
      <c r="C3999" s="234"/>
      <c r="D3999" s="30"/>
      <c r="E3999" s="285" t="s">
        <v>0</v>
      </c>
      <c r="F3999" s="286"/>
      <c r="G3999" s="286"/>
      <c r="H3999" s="286"/>
      <c r="I3999" s="286"/>
      <c r="J3999" s="287"/>
    </row>
    <row r="4000" spans="1:10" ht="36" x14ac:dyDescent="0.25">
      <c r="A4000" s="294" t="s">
        <v>1</v>
      </c>
      <c r="B4000" s="300" t="s">
        <v>981</v>
      </c>
      <c r="C4000" s="300" t="s">
        <v>3</v>
      </c>
      <c r="D4000" s="300" t="s">
        <v>4480</v>
      </c>
      <c r="E4000" s="2" t="s">
        <v>4</v>
      </c>
      <c r="F4000" s="2" t="s">
        <v>4</v>
      </c>
      <c r="G4000" s="300" t="s">
        <v>4483</v>
      </c>
      <c r="H4000" s="300" t="s">
        <v>4484</v>
      </c>
      <c r="I4000" s="3" t="s">
        <v>5</v>
      </c>
      <c r="J4000" s="3" t="s">
        <v>7</v>
      </c>
    </row>
    <row r="4001" spans="1:10" ht="60.75" thickBot="1" x14ac:dyDescent="0.3">
      <c r="A4001" s="295"/>
      <c r="B4001" s="301"/>
      <c r="C4001" s="301"/>
      <c r="D4001" s="301"/>
      <c r="E4001" s="30" t="s">
        <v>4482</v>
      </c>
      <c r="F4001" s="30" t="s">
        <v>4481</v>
      </c>
      <c r="G4001" s="301"/>
      <c r="H4001" s="301"/>
      <c r="I4001" s="4" t="s">
        <v>6</v>
      </c>
      <c r="J4001" s="4" t="s">
        <v>6</v>
      </c>
    </row>
    <row r="4002" spans="1:10" ht="18" customHeight="1" x14ac:dyDescent="0.25">
      <c r="A4002" s="294" t="s">
        <v>2537</v>
      </c>
      <c r="B4002" s="7" t="s">
        <v>2538</v>
      </c>
      <c r="C4002" s="432" t="s">
        <v>2781</v>
      </c>
      <c r="D4002" s="298">
        <v>50</v>
      </c>
      <c r="E4002" s="312"/>
      <c r="F4002" s="312"/>
      <c r="G4002" s="312">
        <f>D4002*E4002</f>
        <v>0</v>
      </c>
      <c r="H4002" s="312">
        <f>D4002*F4002</f>
        <v>0</v>
      </c>
      <c r="I4002" s="304"/>
      <c r="J4002" s="304"/>
    </row>
    <row r="4003" spans="1:10" x14ac:dyDescent="0.25">
      <c r="A4003" s="329"/>
      <c r="B4003" s="7" t="s">
        <v>2539</v>
      </c>
      <c r="C4003" s="439"/>
      <c r="D4003" s="330"/>
      <c r="E4003" s="313"/>
      <c r="F4003" s="313"/>
      <c r="G4003" s="313"/>
      <c r="H4003" s="313"/>
      <c r="I4003" s="348"/>
      <c r="J4003" s="348"/>
    </row>
    <row r="4004" spans="1:10" x14ac:dyDescent="0.25">
      <c r="A4004" s="329"/>
      <c r="B4004" s="7" t="s">
        <v>2540</v>
      </c>
      <c r="C4004" s="439"/>
      <c r="D4004" s="330"/>
      <c r="E4004" s="313"/>
      <c r="F4004" s="313"/>
      <c r="G4004" s="313"/>
      <c r="H4004" s="313"/>
      <c r="I4004" s="348"/>
      <c r="J4004" s="348"/>
    </row>
    <row r="4005" spans="1:10" ht="15.75" thickBot="1" x14ac:dyDescent="0.3">
      <c r="A4005" s="295"/>
      <c r="B4005" s="11" t="s">
        <v>2541</v>
      </c>
      <c r="C4005" s="433"/>
      <c r="D4005" s="299"/>
      <c r="E4005" s="314"/>
      <c r="F4005" s="314"/>
      <c r="G4005" s="314"/>
      <c r="H4005" s="314"/>
      <c r="I4005" s="305"/>
      <c r="J4005" s="305"/>
    </row>
    <row r="4006" spans="1:10" ht="30.75" thickBot="1" x14ac:dyDescent="0.3">
      <c r="A4006" s="235" t="s">
        <v>2542</v>
      </c>
      <c r="B4006" s="9" t="s">
        <v>2543</v>
      </c>
      <c r="C4006" s="230" t="s">
        <v>404</v>
      </c>
      <c r="D4006" s="239">
        <v>1</v>
      </c>
      <c r="E4006" s="164"/>
      <c r="F4006" s="164"/>
      <c r="G4006" s="164">
        <f>D4006*E4006</f>
        <v>0</v>
      </c>
      <c r="H4006" s="164">
        <f>D4006*F4006</f>
        <v>0</v>
      </c>
      <c r="I4006" s="54"/>
      <c r="J4006" s="54"/>
    </row>
    <row r="4007" spans="1:10" ht="16.5" thickBot="1" x14ac:dyDescent="0.3">
      <c r="A4007" s="309" t="s">
        <v>2544</v>
      </c>
      <c r="B4007" s="310"/>
      <c r="C4007" s="310"/>
      <c r="D4007" s="310"/>
      <c r="E4007" s="311"/>
      <c r="F4007" s="288">
        <f>G4002+G4006</f>
        <v>0</v>
      </c>
      <c r="G4007" s="289"/>
      <c r="H4007" s="290"/>
      <c r="I4007" s="6"/>
      <c r="J4007" s="6"/>
    </row>
    <row r="4008" spans="1:10" ht="16.5" thickBot="1" x14ac:dyDescent="0.3">
      <c r="A4008" s="309" t="s">
        <v>2545</v>
      </c>
      <c r="B4008" s="310"/>
      <c r="C4008" s="310"/>
      <c r="D4008" s="310"/>
      <c r="E4008" s="311"/>
      <c r="F4008" s="288">
        <f>F4009-F4007</f>
        <v>0</v>
      </c>
      <c r="G4008" s="289"/>
      <c r="H4008" s="290"/>
      <c r="I4008" s="6"/>
      <c r="J4008" s="6"/>
    </row>
    <row r="4009" spans="1:10" ht="16.5" thickBot="1" x14ac:dyDescent="0.3">
      <c r="A4009" s="309" t="s">
        <v>2546</v>
      </c>
      <c r="B4009" s="310"/>
      <c r="C4009" s="310"/>
      <c r="D4009" s="310"/>
      <c r="E4009" s="311"/>
      <c r="F4009" s="288">
        <f>H4002+H4006</f>
        <v>0</v>
      </c>
      <c r="G4009" s="289"/>
      <c r="H4009" s="290"/>
      <c r="I4009" s="6"/>
      <c r="J4009" s="6"/>
    </row>
    <row r="4010" spans="1:10" x14ac:dyDescent="0.25">
      <c r="A4010" s="21"/>
      <c r="B4010"/>
    </row>
    <row r="4011" spans="1:10" ht="18" x14ac:dyDescent="0.25">
      <c r="A4011" s="47" t="s">
        <v>2547</v>
      </c>
      <c r="B4011"/>
    </row>
    <row r="4012" spans="1:10" ht="18.75" thickBot="1" x14ac:dyDescent="0.3">
      <c r="A4012" s="47"/>
      <c r="B4012"/>
    </row>
    <row r="4013" spans="1:10" ht="15.75" thickBot="1" x14ac:dyDescent="0.3">
      <c r="A4013" s="22"/>
      <c r="B4013"/>
      <c r="E4013" s="285" t="s">
        <v>0</v>
      </c>
      <c r="F4013" s="286"/>
      <c r="G4013" s="286"/>
      <c r="H4013" s="286"/>
      <c r="I4013" s="286"/>
      <c r="J4013" s="287"/>
    </row>
    <row r="4014" spans="1:10" ht="36" x14ac:dyDescent="0.25">
      <c r="A4014" s="294" t="s">
        <v>1</v>
      </c>
      <c r="B4014" s="300" t="s">
        <v>2</v>
      </c>
      <c r="C4014" s="300" t="s">
        <v>3</v>
      </c>
      <c r="D4014" s="300" t="s">
        <v>4480</v>
      </c>
      <c r="E4014" s="2" t="s">
        <v>4</v>
      </c>
      <c r="F4014" s="2" t="s">
        <v>4</v>
      </c>
      <c r="G4014" s="300" t="s">
        <v>4483</v>
      </c>
      <c r="H4014" s="300" t="s">
        <v>4484</v>
      </c>
      <c r="I4014" s="52" t="s">
        <v>5</v>
      </c>
      <c r="J4014" s="52" t="s">
        <v>7</v>
      </c>
    </row>
    <row r="4015" spans="1:10" ht="60.75" thickBot="1" x14ac:dyDescent="0.3">
      <c r="A4015" s="295"/>
      <c r="B4015" s="301"/>
      <c r="C4015" s="301"/>
      <c r="D4015" s="301"/>
      <c r="E4015" s="30" t="s">
        <v>4482</v>
      </c>
      <c r="F4015" s="30" t="s">
        <v>4481</v>
      </c>
      <c r="G4015" s="301"/>
      <c r="H4015" s="301"/>
      <c r="I4015" s="4" t="s">
        <v>6</v>
      </c>
      <c r="J4015" s="4" t="s">
        <v>6</v>
      </c>
    </row>
    <row r="4016" spans="1:10" x14ac:dyDescent="0.25">
      <c r="A4016" s="294" t="s">
        <v>2548</v>
      </c>
      <c r="B4016" s="415" t="s">
        <v>2549</v>
      </c>
      <c r="C4016" s="298" t="s">
        <v>14</v>
      </c>
      <c r="D4016" s="298">
        <v>4</v>
      </c>
      <c r="E4016" s="283"/>
      <c r="F4016" s="283"/>
      <c r="G4016" s="283">
        <f>D4016*E4016</f>
        <v>0</v>
      </c>
      <c r="H4016" s="283">
        <f>D4016*F4016</f>
        <v>0</v>
      </c>
      <c r="I4016" s="296"/>
      <c r="J4016" s="296"/>
    </row>
    <row r="4017" spans="1:10" ht="15.75" thickBot="1" x14ac:dyDescent="0.3">
      <c r="A4017" s="295"/>
      <c r="B4017" s="417"/>
      <c r="C4017" s="299"/>
      <c r="D4017" s="299"/>
      <c r="E4017" s="284"/>
      <c r="F4017" s="284"/>
      <c r="G4017" s="284"/>
      <c r="H4017" s="284"/>
      <c r="I4017" s="297"/>
      <c r="J4017" s="297"/>
    </row>
    <row r="4018" spans="1:10" x14ac:dyDescent="0.25">
      <c r="A4018" s="294" t="s">
        <v>2550</v>
      </c>
      <c r="B4018" s="415" t="s">
        <v>2551</v>
      </c>
      <c r="C4018" s="298" t="s">
        <v>14</v>
      </c>
      <c r="D4018" s="298">
        <v>1</v>
      </c>
      <c r="E4018" s="283"/>
      <c r="F4018" s="283"/>
      <c r="G4018" s="283">
        <f>D4018*E4018</f>
        <v>0</v>
      </c>
      <c r="H4018" s="283">
        <f>D4018*F4018</f>
        <v>0</v>
      </c>
      <c r="I4018" s="296"/>
      <c r="J4018" s="296"/>
    </row>
    <row r="4019" spans="1:10" ht="15.75" thickBot="1" x14ac:dyDescent="0.3">
      <c r="A4019" s="295"/>
      <c r="B4019" s="417"/>
      <c r="C4019" s="299"/>
      <c r="D4019" s="299"/>
      <c r="E4019" s="284"/>
      <c r="F4019" s="284"/>
      <c r="G4019" s="284"/>
      <c r="H4019" s="284"/>
      <c r="I4019" s="297"/>
      <c r="J4019" s="297"/>
    </row>
    <row r="4020" spans="1:10" x14ac:dyDescent="0.25">
      <c r="A4020" s="294" t="s">
        <v>2552</v>
      </c>
      <c r="B4020" s="415" t="s">
        <v>2553</v>
      </c>
      <c r="C4020" s="298" t="s">
        <v>9</v>
      </c>
      <c r="D4020" s="298">
        <v>1</v>
      </c>
      <c r="E4020" s="283"/>
      <c r="F4020" s="283"/>
      <c r="G4020" s="283">
        <f>D4020*E4020</f>
        <v>0</v>
      </c>
      <c r="H4020" s="283">
        <f>D4020*F4020</f>
        <v>0</v>
      </c>
      <c r="I4020" s="296"/>
      <c r="J4020" s="296"/>
    </row>
    <row r="4021" spans="1:10" ht="15.75" thickBot="1" x14ac:dyDescent="0.3">
      <c r="A4021" s="295"/>
      <c r="B4021" s="417"/>
      <c r="C4021" s="299"/>
      <c r="D4021" s="299"/>
      <c r="E4021" s="284"/>
      <c r="F4021" s="284"/>
      <c r="G4021" s="284"/>
      <c r="H4021" s="284"/>
      <c r="I4021" s="297"/>
      <c r="J4021" s="297"/>
    </row>
    <row r="4022" spans="1:10" ht="30.75" thickBot="1" x14ac:dyDescent="0.3">
      <c r="A4022" s="235" t="s">
        <v>2554</v>
      </c>
      <c r="B4022" s="9" t="s">
        <v>2555</v>
      </c>
      <c r="C4022" s="230" t="s">
        <v>9</v>
      </c>
      <c r="D4022" s="230">
        <v>1</v>
      </c>
      <c r="E4022" s="169"/>
      <c r="F4022" s="169"/>
      <c r="G4022" s="169">
        <f>D4022*E4022</f>
        <v>0</v>
      </c>
      <c r="H4022" s="169">
        <f>D4022*F4022</f>
        <v>0</v>
      </c>
      <c r="I4022" s="53"/>
      <c r="J4022" s="53"/>
    </row>
    <row r="4023" spans="1:10" ht="16.5" thickBot="1" x14ac:dyDescent="0.3">
      <c r="A4023" s="309" t="s">
        <v>2556</v>
      </c>
      <c r="B4023" s="310"/>
      <c r="C4023" s="310"/>
      <c r="D4023" s="310"/>
      <c r="E4023" s="311"/>
      <c r="F4023" s="288">
        <f>SUM(G4016:G4022)</f>
        <v>0</v>
      </c>
      <c r="G4023" s="289"/>
      <c r="H4023" s="290"/>
      <c r="I4023" s="6"/>
      <c r="J4023" s="6"/>
    </row>
    <row r="4024" spans="1:10" ht="16.5" thickBot="1" x14ac:dyDescent="0.3">
      <c r="A4024" s="319" t="s">
        <v>2557</v>
      </c>
      <c r="B4024" s="320"/>
      <c r="C4024" s="320"/>
      <c r="D4024" s="320"/>
      <c r="E4024" s="321"/>
      <c r="F4024" s="316">
        <f>F4025-F4023</f>
        <v>0</v>
      </c>
      <c r="G4024" s="317"/>
      <c r="H4024" s="318"/>
      <c r="I4024" s="167"/>
      <c r="J4024" s="168"/>
    </row>
    <row r="4025" spans="1:10" ht="16.5" thickBot="1" x14ac:dyDescent="0.3">
      <c r="A4025" s="309" t="s">
        <v>2558</v>
      </c>
      <c r="B4025" s="310"/>
      <c r="C4025" s="310"/>
      <c r="D4025" s="310"/>
      <c r="E4025" s="311"/>
      <c r="F4025" s="288">
        <f>SUM(H4016:H4022)</f>
        <v>0</v>
      </c>
      <c r="G4025" s="289"/>
      <c r="H4025" s="290"/>
      <c r="I4025" s="6"/>
      <c r="J4025" s="6"/>
    </row>
    <row r="4026" spans="1:10" x14ac:dyDescent="0.25">
      <c r="A4026" s="21"/>
      <c r="B4026"/>
    </row>
    <row r="4027" spans="1:10" ht="18" x14ac:dyDescent="0.25">
      <c r="A4027" s="47" t="s">
        <v>2559</v>
      </c>
      <c r="B4027"/>
    </row>
    <row r="4028" spans="1:10" ht="15.75" thickBot="1" x14ac:dyDescent="0.3">
      <c r="A4028" s="21"/>
      <c r="B4028"/>
    </row>
    <row r="4029" spans="1:10" ht="15.75" thickBot="1" x14ac:dyDescent="0.3">
      <c r="A4029" s="353"/>
      <c r="B4029" s="353"/>
      <c r="C4029" s="234"/>
      <c r="D4029" s="30"/>
      <c r="E4029" s="285" t="s">
        <v>0</v>
      </c>
      <c r="F4029" s="286"/>
      <c r="G4029" s="286"/>
      <c r="H4029" s="286"/>
      <c r="I4029" s="286"/>
      <c r="J4029" s="287"/>
    </row>
    <row r="4030" spans="1:10" ht="36" x14ac:dyDescent="0.25">
      <c r="A4030" s="294" t="s">
        <v>1</v>
      </c>
      <c r="B4030" s="300" t="s">
        <v>981</v>
      </c>
      <c r="C4030" s="300" t="s">
        <v>3</v>
      </c>
      <c r="D4030" s="300" t="s">
        <v>4480</v>
      </c>
      <c r="E4030" s="2" t="s">
        <v>4</v>
      </c>
      <c r="F4030" s="2" t="s">
        <v>4</v>
      </c>
      <c r="G4030" s="300" t="s">
        <v>4483</v>
      </c>
      <c r="H4030" s="300" t="s">
        <v>4484</v>
      </c>
      <c r="I4030" s="3" t="s">
        <v>5</v>
      </c>
      <c r="J4030" s="3" t="s">
        <v>7</v>
      </c>
    </row>
    <row r="4031" spans="1:10" ht="60.75" thickBot="1" x14ac:dyDescent="0.3">
      <c r="A4031" s="295"/>
      <c r="B4031" s="301"/>
      <c r="C4031" s="301"/>
      <c r="D4031" s="301"/>
      <c r="E4031" s="30" t="s">
        <v>4482</v>
      </c>
      <c r="F4031" s="30" t="s">
        <v>4481</v>
      </c>
      <c r="G4031" s="301"/>
      <c r="H4031" s="301"/>
      <c r="I4031" s="4" t="s">
        <v>6</v>
      </c>
      <c r="J4031" s="4" t="s">
        <v>6</v>
      </c>
    </row>
    <row r="4032" spans="1:10" x14ac:dyDescent="0.25">
      <c r="A4032" s="294" t="s">
        <v>2560</v>
      </c>
      <c r="B4032" s="5" t="s">
        <v>2561</v>
      </c>
      <c r="C4032" s="298" t="s">
        <v>14</v>
      </c>
      <c r="D4032" s="298">
        <v>4</v>
      </c>
      <c r="E4032" s="312"/>
      <c r="F4032" s="312"/>
      <c r="G4032" s="283">
        <f>D4032*E4032</f>
        <v>0</v>
      </c>
      <c r="H4032" s="283">
        <f>D4032*F4032</f>
        <v>0</v>
      </c>
      <c r="I4032" s="442"/>
      <c r="J4032" s="294"/>
    </row>
    <row r="4033" spans="1:10" ht="30.75" thickBot="1" x14ac:dyDescent="0.3">
      <c r="A4033" s="295"/>
      <c r="B4033" s="9" t="s">
        <v>2562</v>
      </c>
      <c r="C4033" s="299"/>
      <c r="D4033" s="299"/>
      <c r="E4033" s="314"/>
      <c r="F4033" s="314"/>
      <c r="G4033" s="284"/>
      <c r="H4033" s="284"/>
      <c r="I4033" s="443"/>
      <c r="J4033" s="295"/>
    </row>
    <row r="4034" spans="1:10" x14ac:dyDescent="0.25">
      <c r="A4034" s="294" t="s">
        <v>2563</v>
      </c>
      <c r="B4034" s="5" t="s">
        <v>2564</v>
      </c>
      <c r="C4034" s="298" t="s">
        <v>14</v>
      </c>
      <c r="D4034" s="298">
        <v>2</v>
      </c>
      <c r="E4034" s="312"/>
      <c r="F4034" s="312"/>
      <c r="G4034" s="283">
        <f>D4034*E4034</f>
        <v>0</v>
      </c>
      <c r="H4034" s="283">
        <f>D4034*F4034</f>
        <v>0</v>
      </c>
      <c r="I4034" s="442"/>
      <c r="J4034" s="294"/>
    </row>
    <row r="4035" spans="1:10" ht="30.75" thickBot="1" x14ac:dyDescent="0.3">
      <c r="A4035" s="295"/>
      <c r="B4035" s="9" t="s">
        <v>2562</v>
      </c>
      <c r="C4035" s="299"/>
      <c r="D4035" s="299"/>
      <c r="E4035" s="314"/>
      <c r="F4035" s="314"/>
      <c r="G4035" s="284"/>
      <c r="H4035" s="284"/>
      <c r="I4035" s="443"/>
      <c r="J4035" s="295"/>
    </row>
    <row r="4036" spans="1:10" ht="18" thickBot="1" x14ac:dyDescent="0.3">
      <c r="A4036" s="235" t="s">
        <v>2565</v>
      </c>
      <c r="B4036" s="9" t="s">
        <v>4644</v>
      </c>
      <c r="C4036" s="79" t="s">
        <v>487</v>
      </c>
      <c r="D4036" s="250">
        <v>90</v>
      </c>
      <c r="E4036" s="164"/>
      <c r="F4036" s="164"/>
      <c r="G4036" s="227">
        <f>D4036*E4036</f>
        <v>0</v>
      </c>
      <c r="H4036" s="227">
        <f>D4036*F4036</f>
        <v>0</v>
      </c>
      <c r="I4036" s="74"/>
      <c r="J4036" s="24"/>
    </row>
    <row r="4037" spans="1:10" ht="18" thickBot="1" x14ac:dyDescent="0.3">
      <c r="A4037" s="235" t="s">
        <v>2566</v>
      </c>
      <c r="B4037" s="9" t="s">
        <v>2567</v>
      </c>
      <c r="C4037" s="79" t="s">
        <v>14</v>
      </c>
      <c r="D4037" s="79">
        <v>16</v>
      </c>
      <c r="E4037" s="164"/>
      <c r="F4037" s="164"/>
      <c r="G4037" s="227">
        <f>D4037*E4037</f>
        <v>0</v>
      </c>
      <c r="H4037" s="227">
        <f>D4037*F4037</f>
        <v>0</v>
      </c>
      <c r="I4037" s="74"/>
      <c r="J4037" s="24"/>
    </row>
    <row r="4038" spans="1:10" ht="16.5" thickBot="1" x14ac:dyDescent="0.3">
      <c r="A4038" s="235" t="s">
        <v>2568</v>
      </c>
      <c r="B4038" s="9" t="s">
        <v>2569</v>
      </c>
      <c r="C4038" s="79" t="s">
        <v>14</v>
      </c>
      <c r="D4038" s="79">
        <v>16</v>
      </c>
      <c r="E4038" s="164"/>
      <c r="F4038" s="164"/>
      <c r="G4038" s="227">
        <f>D4038*E4038</f>
        <v>0</v>
      </c>
      <c r="H4038" s="227">
        <f>D4038*F4038</f>
        <v>0</v>
      </c>
      <c r="I4038" s="74"/>
      <c r="J4038" s="24"/>
    </row>
    <row r="4039" spans="1:10" ht="16.5" thickBot="1" x14ac:dyDescent="0.3">
      <c r="A4039" s="309" t="s">
        <v>2570</v>
      </c>
      <c r="B4039" s="310"/>
      <c r="C4039" s="310"/>
      <c r="D4039" s="310"/>
      <c r="E4039" s="311"/>
      <c r="F4039" s="288">
        <f>SUM(G4032:G4038)</f>
        <v>0</v>
      </c>
      <c r="G4039" s="289"/>
      <c r="H4039" s="290"/>
      <c r="I4039" s="6"/>
      <c r="J4039" s="6"/>
    </row>
    <row r="4040" spans="1:10" ht="16.5" thickBot="1" x14ac:dyDescent="0.3">
      <c r="A4040" s="309" t="s">
        <v>2571</v>
      </c>
      <c r="B4040" s="310"/>
      <c r="C4040" s="310"/>
      <c r="D4040" s="310"/>
      <c r="E4040" s="311"/>
      <c r="F4040" s="288">
        <f>F4041-F4039</f>
        <v>0</v>
      </c>
      <c r="G4040" s="289"/>
      <c r="H4040" s="290"/>
      <c r="I4040" s="6"/>
      <c r="J4040" s="6"/>
    </row>
    <row r="4041" spans="1:10" ht="16.5" thickBot="1" x14ac:dyDescent="0.3">
      <c r="A4041" s="309" t="s">
        <v>2572</v>
      </c>
      <c r="B4041" s="310"/>
      <c r="C4041" s="310"/>
      <c r="D4041" s="310"/>
      <c r="E4041" s="311"/>
      <c r="F4041" s="288">
        <f>SUM(H4032:H4038)</f>
        <v>0</v>
      </c>
      <c r="G4041" s="289"/>
      <c r="H4041" s="290"/>
      <c r="I4041" s="6"/>
      <c r="J4041" s="6"/>
    </row>
    <row r="4042" spans="1:10" x14ac:dyDescent="0.25">
      <c r="A4042" s="21"/>
      <c r="B4042"/>
    </row>
    <row r="4043" spans="1:10" x14ac:dyDescent="0.25">
      <c r="A4043" s="21"/>
      <c r="B4043"/>
    </row>
    <row r="4044" spans="1:10" ht="18" x14ac:dyDescent="0.25">
      <c r="A4044" s="47" t="s">
        <v>2573</v>
      </c>
      <c r="B4044"/>
    </row>
    <row r="4045" spans="1:10" ht="15.75" thickBot="1" x14ac:dyDescent="0.3">
      <c r="A4045" s="22"/>
      <c r="B4045"/>
    </row>
    <row r="4046" spans="1:10" ht="15.75" thickBot="1" x14ac:dyDescent="0.3">
      <c r="A4046" s="353"/>
      <c r="B4046" s="353"/>
      <c r="C4046" s="234"/>
      <c r="D4046" s="30"/>
      <c r="E4046" s="285" t="s">
        <v>0</v>
      </c>
      <c r="F4046" s="286"/>
      <c r="G4046" s="286"/>
      <c r="H4046" s="286"/>
      <c r="I4046" s="286"/>
      <c r="J4046" s="287"/>
    </row>
    <row r="4047" spans="1:10" ht="36" x14ac:dyDescent="0.25">
      <c r="A4047" s="294" t="s">
        <v>1</v>
      </c>
      <c r="B4047" s="300" t="s">
        <v>981</v>
      </c>
      <c r="C4047" s="300" t="s">
        <v>3</v>
      </c>
      <c r="D4047" s="300" t="s">
        <v>4480</v>
      </c>
      <c r="E4047" s="2" t="s">
        <v>4</v>
      </c>
      <c r="F4047" s="2" t="s">
        <v>4</v>
      </c>
      <c r="G4047" s="300" t="s">
        <v>4483</v>
      </c>
      <c r="H4047" s="300" t="s">
        <v>4484</v>
      </c>
      <c r="I4047" s="3" t="s">
        <v>5</v>
      </c>
      <c r="J4047" s="3" t="s">
        <v>7</v>
      </c>
    </row>
    <row r="4048" spans="1:10" ht="60.75" thickBot="1" x14ac:dyDescent="0.3">
      <c r="A4048" s="295"/>
      <c r="B4048" s="301"/>
      <c r="C4048" s="301"/>
      <c r="D4048" s="301"/>
      <c r="E4048" s="30" t="s">
        <v>4482</v>
      </c>
      <c r="F4048" s="30" t="s">
        <v>4481</v>
      </c>
      <c r="G4048" s="301"/>
      <c r="H4048" s="301"/>
      <c r="I4048" s="4" t="s">
        <v>6</v>
      </c>
      <c r="J4048" s="4" t="s">
        <v>6</v>
      </c>
    </row>
    <row r="4049" spans="1:10" x14ac:dyDescent="0.25">
      <c r="A4049" s="294" t="s">
        <v>2574</v>
      </c>
      <c r="B4049" s="5" t="s">
        <v>2561</v>
      </c>
      <c r="C4049" s="298" t="s">
        <v>14</v>
      </c>
      <c r="D4049" s="298">
        <v>1</v>
      </c>
      <c r="E4049" s="312"/>
      <c r="F4049" s="312"/>
      <c r="G4049" s="312">
        <f>D4049*E4049</f>
        <v>0</v>
      </c>
      <c r="H4049" s="312">
        <f>D4049*F4049</f>
        <v>0</v>
      </c>
      <c r="I4049" s="442"/>
      <c r="J4049" s="294"/>
    </row>
    <row r="4050" spans="1:10" ht="29.25" thickBot="1" x14ac:dyDescent="0.3">
      <c r="A4050" s="295"/>
      <c r="B4050" s="24" t="s">
        <v>2575</v>
      </c>
      <c r="C4050" s="299"/>
      <c r="D4050" s="299"/>
      <c r="E4050" s="314"/>
      <c r="F4050" s="314"/>
      <c r="G4050" s="314"/>
      <c r="H4050" s="314"/>
      <c r="I4050" s="443"/>
      <c r="J4050" s="295"/>
    </row>
    <row r="4051" spans="1:10" ht="16.5" thickBot="1" x14ac:dyDescent="0.3">
      <c r="A4051" s="309" t="s">
        <v>2576</v>
      </c>
      <c r="B4051" s="310"/>
      <c r="C4051" s="310"/>
      <c r="D4051" s="310"/>
      <c r="E4051" s="311"/>
      <c r="F4051" s="288">
        <f>G4049</f>
        <v>0</v>
      </c>
      <c r="G4051" s="289"/>
      <c r="H4051" s="290"/>
      <c r="I4051" s="6"/>
      <c r="J4051" s="6"/>
    </row>
    <row r="4052" spans="1:10" ht="16.5" thickBot="1" x14ac:dyDescent="0.3">
      <c r="A4052" s="309" t="s">
        <v>2577</v>
      </c>
      <c r="B4052" s="310"/>
      <c r="C4052" s="310"/>
      <c r="D4052" s="310"/>
      <c r="E4052" s="311"/>
      <c r="F4052" s="288">
        <f>F4053-F4051</f>
        <v>0</v>
      </c>
      <c r="G4052" s="289"/>
      <c r="H4052" s="290"/>
      <c r="I4052" s="6"/>
      <c r="J4052" s="6"/>
    </row>
    <row r="4053" spans="1:10" ht="16.5" thickBot="1" x14ac:dyDescent="0.3">
      <c r="A4053" s="309" t="s">
        <v>2578</v>
      </c>
      <c r="B4053" s="310"/>
      <c r="C4053" s="310"/>
      <c r="D4053" s="310"/>
      <c r="E4053" s="311"/>
      <c r="F4053" s="288">
        <f>H4049</f>
        <v>0</v>
      </c>
      <c r="G4053" s="289"/>
      <c r="H4053" s="290"/>
      <c r="I4053" s="6"/>
      <c r="J4053" s="6"/>
    </row>
    <row r="4054" spans="1:10" x14ac:dyDescent="0.25">
      <c r="A4054" s="21"/>
      <c r="B4054"/>
    </row>
    <row r="4055" spans="1:10" ht="18" x14ac:dyDescent="0.25">
      <c r="A4055" s="47" t="s">
        <v>2579</v>
      </c>
      <c r="B4055"/>
    </row>
    <row r="4056" spans="1:10" ht="15.75" thickBot="1" x14ac:dyDescent="0.3">
      <c r="A4056" s="21"/>
      <c r="B4056"/>
    </row>
    <row r="4057" spans="1:10" ht="15.75" thickBot="1" x14ac:dyDescent="0.3">
      <c r="A4057" s="353"/>
      <c r="B4057" s="353"/>
      <c r="C4057" s="234"/>
      <c r="D4057" s="30"/>
      <c r="E4057" s="285" t="s">
        <v>0</v>
      </c>
      <c r="F4057" s="286"/>
      <c r="G4057" s="286"/>
      <c r="H4057" s="286"/>
      <c r="I4057" s="286"/>
      <c r="J4057" s="287"/>
    </row>
    <row r="4058" spans="1:10" ht="36" x14ac:dyDescent="0.25">
      <c r="A4058" s="294" t="s">
        <v>1</v>
      </c>
      <c r="B4058" s="300" t="s">
        <v>981</v>
      </c>
      <c r="C4058" s="300" t="s">
        <v>3</v>
      </c>
      <c r="D4058" s="300" t="s">
        <v>4480</v>
      </c>
      <c r="E4058" s="2" t="s">
        <v>4</v>
      </c>
      <c r="F4058" s="2" t="s">
        <v>4</v>
      </c>
      <c r="G4058" s="300" t="s">
        <v>4483</v>
      </c>
      <c r="H4058" s="300" t="s">
        <v>4484</v>
      </c>
      <c r="I4058" s="3" t="s">
        <v>5</v>
      </c>
      <c r="J4058" s="3" t="s">
        <v>7</v>
      </c>
    </row>
    <row r="4059" spans="1:10" ht="60.75" thickBot="1" x14ac:dyDescent="0.3">
      <c r="A4059" s="295"/>
      <c r="B4059" s="301"/>
      <c r="C4059" s="301"/>
      <c r="D4059" s="301"/>
      <c r="E4059" s="30" t="s">
        <v>4482</v>
      </c>
      <c r="F4059" s="30" t="s">
        <v>4481</v>
      </c>
      <c r="G4059" s="301"/>
      <c r="H4059" s="301"/>
      <c r="I4059" s="4" t="s">
        <v>6</v>
      </c>
      <c r="J4059" s="4" t="s">
        <v>6</v>
      </c>
    </row>
    <row r="4060" spans="1:10" ht="18" thickBot="1" x14ac:dyDescent="0.3">
      <c r="A4060" s="235" t="s">
        <v>2580</v>
      </c>
      <c r="B4060" s="9" t="s">
        <v>2581</v>
      </c>
      <c r="C4060" s="240" t="s">
        <v>2781</v>
      </c>
      <c r="D4060" s="230">
        <v>220</v>
      </c>
      <c r="E4060" s="178"/>
      <c r="F4060" s="178"/>
      <c r="G4060" s="178">
        <f>D4060*E4060</f>
        <v>0</v>
      </c>
      <c r="H4060" s="178">
        <f>D4060*F4060</f>
        <v>0</v>
      </c>
      <c r="I4060" s="1"/>
      <c r="J4060" s="1"/>
    </row>
    <row r="4061" spans="1:10" ht="15.75" thickBot="1" x14ac:dyDescent="0.3">
      <c r="A4061" s="235" t="s">
        <v>2582</v>
      </c>
      <c r="B4061" s="9" t="s">
        <v>2583</v>
      </c>
      <c r="C4061" s="230" t="s">
        <v>14</v>
      </c>
      <c r="D4061" s="230">
        <v>30</v>
      </c>
      <c r="E4061" s="178"/>
      <c r="F4061" s="178"/>
      <c r="G4061" s="178">
        <f t="shared" ref="G4061:G4071" si="93">D4061*E4061</f>
        <v>0</v>
      </c>
      <c r="H4061" s="178">
        <f t="shared" ref="H4061:H4071" si="94">D4061*F4061</f>
        <v>0</v>
      </c>
      <c r="I4061" s="24"/>
      <c r="J4061" s="24"/>
    </row>
    <row r="4062" spans="1:10" ht="15.75" thickBot="1" x14ac:dyDescent="0.3">
      <c r="A4062" s="235" t="s">
        <v>2584</v>
      </c>
      <c r="B4062" s="9" t="s">
        <v>2585</v>
      </c>
      <c r="C4062" s="230" t="s">
        <v>14</v>
      </c>
      <c r="D4062" s="230">
        <v>25</v>
      </c>
      <c r="E4062" s="178"/>
      <c r="F4062" s="178"/>
      <c r="G4062" s="178">
        <f t="shared" si="93"/>
        <v>0</v>
      </c>
      <c r="H4062" s="178">
        <f t="shared" si="94"/>
        <v>0</v>
      </c>
      <c r="I4062" s="24"/>
      <c r="J4062" s="24"/>
    </row>
    <row r="4063" spans="1:10" ht="15.75" thickBot="1" x14ac:dyDescent="0.3">
      <c r="A4063" s="235" t="s">
        <v>2586</v>
      </c>
      <c r="B4063" s="9" t="s">
        <v>2587</v>
      </c>
      <c r="C4063" s="230" t="s">
        <v>14</v>
      </c>
      <c r="D4063" s="230">
        <v>10</v>
      </c>
      <c r="E4063" s="178"/>
      <c r="F4063" s="178"/>
      <c r="G4063" s="178">
        <f t="shared" si="93"/>
        <v>0</v>
      </c>
      <c r="H4063" s="178">
        <f t="shared" si="94"/>
        <v>0</v>
      </c>
      <c r="I4063" s="24"/>
      <c r="J4063" s="24"/>
    </row>
    <row r="4064" spans="1:10" ht="15.75" thickBot="1" x14ac:dyDescent="0.3">
      <c r="A4064" s="235" t="s">
        <v>2588</v>
      </c>
      <c r="B4064" s="9" t="s">
        <v>2589</v>
      </c>
      <c r="C4064" s="230" t="s">
        <v>14</v>
      </c>
      <c r="D4064" s="230">
        <v>8</v>
      </c>
      <c r="E4064" s="178"/>
      <c r="F4064" s="178"/>
      <c r="G4064" s="178">
        <f t="shared" si="93"/>
        <v>0</v>
      </c>
      <c r="H4064" s="178">
        <f t="shared" si="94"/>
        <v>0</v>
      </c>
      <c r="I4064" s="24"/>
      <c r="J4064" s="24"/>
    </row>
    <row r="4065" spans="1:10" ht="30.75" thickBot="1" x14ac:dyDescent="0.3">
      <c r="A4065" s="235" t="s">
        <v>2590</v>
      </c>
      <c r="B4065" s="9" t="s">
        <v>2591</v>
      </c>
      <c r="C4065" s="230" t="s">
        <v>14</v>
      </c>
      <c r="D4065" s="230">
        <v>50</v>
      </c>
      <c r="E4065" s="178"/>
      <c r="F4065" s="178"/>
      <c r="G4065" s="178">
        <f t="shared" si="93"/>
        <v>0</v>
      </c>
      <c r="H4065" s="178">
        <f t="shared" si="94"/>
        <v>0</v>
      </c>
      <c r="I4065" s="24"/>
      <c r="J4065" s="73"/>
    </row>
    <row r="4066" spans="1:10" ht="16.5" thickBot="1" x14ac:dyDescent="0.3">
      <c r="A4066" s="235" t="s">
        <v>4629</v>
      </c>
      <c r="B4066" s="9" t="s">
        <v>2593</v>
      </c>
      <c r="C4066" s="230" t="s">
        <v>14</v>
      </c>
      <c r="D4066" s="230">
        <v>28</v>
      </c>
      <c r="E4066" s="178"/>
      <c r="F4066" s="178"/>
      <c r="G4066" s="178">
        <f t="shared" si="93"/>
        <v>0</v>
      </c>
      <c r="H4066" s="178">
        <f t="shared" si="94"/>
        <v>0</v>
      </c>
      <c r="I4066" s="74"/>
      <c r="J4066" s="24"/>
    </row>
    <row r="4067" spans="1:10" ht="16.5" thickBot="1" x14ac:dyDescent="0.3">
      <c r="A4067" s="235" t="s">
        <v>2592</v>
      </c>
      <c r="B4067" s="9" t="s">
        <v>2595</v>
      </c>
      <c r="C4067" s="230" t="s">
        <v>14</v>
      </c>
      <c r="D4067" s="230">
        <v>7</v>
      </c>
      <c r="E4067" s="178"/>
      <c r="F4067" s="178"/>
      <c r="G4067" s="178">
        <f t="shared" si="93"/>
        <v>0</v>
      </c>
      <c r="H4067" s="178">
        <f t="shared" si="94"/>
        <v>0</v>
      </c>
      <c r="I4067" s="74"/>
      <c r="J4067" s="24"/>
    </row>
    <row r="4068" spans="1:10" ht="16.5" thickBot="1" x14ac:dyDescent="0.3">
      <c r="A4068" s="235" t="s">
        <v>2594</v>
      </c>
      <c r="B4068" s="9" t="s">
        <v>2597</v>
      </c>
      <c r="C4068" s="230" t="s">
        <v>14</v>
      </c>
      <c r="D4068" s="230">
        <v>107</v>
      </c>
      <c r="E4068" s="178"/>
      <c r="F4068" s="178"/>
      <c r="G4068" s="178">
        <f t="shared" si="93"/>
        <v>0</v>
      </c>
      <c r="H4068" s="178">
        <f t="shared" si="94"/>
        <v>0</v>
      </c>
      <c r="I4068" s="74"/>
      <c r="J4068" s="24"/>
    </row>
    <row r="4069" spans="1:10" ht="16.5" thickBot="1" x14ac:dyDescent="0.3">
      <c r="A4069" s="235" t="s">
        <v>2596</v>
      </c>
      <c r="B4069" s="9" t="s">
        <v>2599</v>
      </c>
      <c r="C4069" s="230" t="s">
        <v>14</v>
      </c>
      <c r="D4069" s="230">
        <v>7</v>
      </c>
      <c r="E4069" s="178"/>
      <c r="F4069" s="178"/>
      <c r="G4069" s="178">
        <f t="shared" si="93"/>
        <v>0</v>
      </c>
      <c r="H4069" s="178">
        <f t="shared" si="94"/>
        <v>0</v>
      </c>
      <c r="I4069" s="74"/>
      <c r="J4069" s="24"/>
    </row>
    <row r="4070" spans="1:10" x14ac:dyDescent="0.25">
      <c r="A4070" s="294" t="s">
        <v>2598</v>
      </c>
      <c r="B4070" s="5" t="s">
        <v>2344</v>
      </c>
      <c r="C4070" s="298" t="s">
        <v>9</v>
      </c>
      <c r="D4070" s="298">
        <v>1</v>
      </c>
      <c r="E4070" s="280"/>
      <c r="F4070" s="280"/>
      <c r="G4070" s="280">
        <f t="shared" si="93"/>
        <v>0</v>
      </c>
      <c r="H4070" s="280">
        <f t="shared" si="94"/>
        <v>0</v>
      </c>
      <c r="I4070" s="294"/>
      <c r="J4070" s="294"/>
    </row>
    <row r="4071" spans="1:10" ht="15.75" thickBot="1" x14ac:dyDescent="0.3">
      <c r="A4071" s="295"/>
      <c r="B4071" s="9" t="s">
        <v>2472</v>
      </c>
      <c r="C4071" s="299"/>
      <c r="D4071" s="299"/>
      <c r="E4071" s="282"/>
      <c r="F4071" s="282"/>
      <c r="G4071" s="282">
        <f t="shared" si="93"/>
        <v>0</v>
      </c>
      <c r="H4071" s="282">
        <f t="shared" si="94"/>
        <v>0</v>
      </c>
      <c r="I4071" s="295"/>
      <c r="J4071" s="295"/>
    </row>
    <row r="4072" spans="1:10" ht="16.5" thickBot="1" x14ac:dyDescent="0.3">
      <c r="A4072" s="309" t="s">
        <v>2600</v>
      </c>
      <c r="B4072" s="310"/>
      <c r="C4072" s="310"/>
      <c r="D4072" s="310"/>
      <c r="E4072" s="311"/>
      <c r="F4072" s="440">
        <f>SUM(G4060:G4071)</f>
        <v>0</v>
      </c>
      <c r="G4072" s="412"/>
      <c r="H4072" s="441"/>
      <c r="I4072" s="6"/>
      <c r="J4072" s="6"/>
    </row>
    <row r="4073" spans="1:10" ht="16.5" thickBot="1" x14ac:dyDescent="0.3">
      <c r="A4073" s="309" t="s">
        <v>2601</v>
      </c>
      <c r="B4073" s="310"/>
      <c r="C4073" s="310"/>
      <c r="D4073" s="310"/>
      <c r="E4073" s="311"/>
      <c r="F4073" s="288">
        <f>F4074-F4072</f>
        <v>0</v>
      </c>
      <c r="G4073" s="289"/>
      <c r="H4073" s="290"/>
      <c r="I4073" s="6"/>
      <c r="J4073" s="6"/>
    </row>
    <row r="4074" spans="1:10" ht="16.5" thickBot="1" x14ac:dyDescent="0.3">
      <c r="A4074" s="309" t="s">
        <v>2602</v>
      </c>
      <c r="B4074" s="310"/>
      <c r="C4074" s="310"/>
      <c r="D4074" s="310"/>
      <c r="E4074" s="311"/>
      <c r="F4074" s="288">
        <f>SUM(H4060:H4071)</f>
        <v>0</v>
      </c>
      <c r="G4074" s="289"/>
      <c r="H4074" s="290"/>
      <c r="I4074" s="6"/>
      <c r="J4074" s="6"/>
    </row>
    <row r="4075" spans="1:10" x14ac:dyDescent="0.25">
      <c r="A4075" s="21"/>
      <c r="B4075"/>
    </row>
    <row r="4076" spans="1:10" ht="18" x14ac:dyDescent="0.25">
      <c r="A4076" s="47" t="s">
        <v>2603</v>
      </c>
      <c r="B4076"/>
    </row>
    <row r="4077" spans="1:10" ht="15.75" thickBot="1" x14ac:dyDescent="0.3">
      <c r="A4077" s="21"/>
      <c r="B4077"/>
    </row>
    <row r="4078" spans="1:10" ht="15.75" thickBot="1" x14ac:dyDescent="0.3">
      <c r="A4078" s="353"/>
      <c r="B4078" s="353"/>
      <c r="C4078" s="234"/>
      <c r="D4078" s="30"/>
      <c r="E4078" s="285" t="s">
        <v>0</v>
      </c>
      <c r="F4078" s="286"/>
      <c r="G4078" s="286"/>
      <c r="H4078" s="286"/>
      <c r="I4078" s="286"/>
      <c r="J4078" s="287"/>
    </row>
    <row r="4079" spans="1:10" ht="36" x14ac:dyDescent="0.25">
      <c r="A4079" s="294" t="s">
        <v>1</v>
      </c>
      <c r="B4079" s="300" t="s">
        <v>981</v>
      </c>
      <c r="C4079" s="300" t="s">
        <v>3</v>
      </c>
      <c r="D4079" s="300" t="s">
        <v>4480</v>
      </c>
      <c r="E4079" s="2" t="s">
        <v>4</v>
      </c>
      <c r="F4079" s="2" t="s">
        <v>4</v>
      </c>
      <c r="G4079" s="300" t="s">
        <v>4483</v>
      </c>
      <c r="H4079" s="300" t="s">
        <v>4484</v>
      </c>
      <c r="I4079" s="3" t="s">
        <v>5</v>
      </c>
      <c r="J4079" s="3" t="s">
        <v>7</v>
      </c>
    </row>
    <row r="4080" spans="1:10" ht="60.75" thickBot="1" x14ac:dyDescent="0.3">
      <c r="A4080" s="295"/>
      <c r="B4080" s="301"/>
      <c r="C4080" s="301"/>
      <c r="D4080" s="301"/>
      <c r="E4080" s="30" t="s">
        <v>4482</v>
      </c>
      <c r="F4080" s="30" t="s">
        <v>4481</v>
      </c>
      <c r="G4080" s="301"/>
      <c r="H4080" s="301"/>
      <c r="I4080" s="4" t="s">
        <v>6</v>
      </c>
      <c r="J4080" s="4" t="s">
        <v>6</v>
      </c>
    </row>
    <row r="4081" spans="1:10" ht="18" thickBot="1" x14ac:dyDescent="0.3">
      <c r="A4081" s="235" t="s">
        <v>2604</v>
      </c>
      <c r="B4081" s="9" t="s">
        <v>2581</v>
      </c>
      <c r="C4081" s="240" t="s">
        <v>2781</v>
      </c>
      <c r="D4081" s="230">
        <v>190</v>
      </c>
      <c r="E4081" s="178"/>
      <c r="F4081" s="178"/>
      <c r="G4081" s="178">
        <f>D4081*E4081</f>
        <v>0</v>
      </c>
      <c r="H4081" s="178">
        <f>D4081*F4081</f>
        <v>0</v>
      </c>
      <c r="I4081" s="1"/>
      <c r="J4081" s="1"/>
    </row>
    <row r="4082" spans="1:10" ht="15.75" thickBot="1" x14ac:dyDescent="0.3">
      <c r="A4082" s="235" t="s">
        <v>2605</v>
      </c>
      <c r="B4082" s="9" t="s">
        <v>2583</v>
      </c>
      <c r="C4082" s="230" t="s">
        <v>14</v>
      </c>
      <c r="D4082" s="230">
        <v>65</v>
      </c>
      <c r="E4082" s="178"/>
      <c r="F4082" s="178"/>
      <c r="G4082" s="178">
        <f t="shared" ref="G4082:G4092" si="95">D4082*E4082</f>
        <v>0</v>
      </c>
      <c r="H4082" s="178">
        <f t="shared" ref="H4082:H4092" si="96">D4082*F4082</f>
        <v>0</v>
      </c>
      <c r="I4082" s="24"/>
      <c r="J4082" s="24"/>
    </row>
    <row r="4083" spans="1:10" ht="15.75" thickBot="1" x14ac:dyDescent="0.3">
      <c r="A4083" s="235" t="s">
        <v>2606</v>
      </c>
      <c r="B4083" s="9" t="s">
        <v>2585</v>
      </c>
      <c r="C4083" s="230" t="s">
        <v>14</v>
      </c>
      <c r="D4083" s="230">
        <v>20</v>
      </c>
      <c r="E4083" s="178"/>
      <c r="F4083" s="178"/>
      <c r="G4083" s="178">
        <f t="shared" si="95"/>
        <v>0</v>
      </c>
      <c r="H4083" s="178">
        <f t="shared" si="96"/>
        <v>0</v>
      </c>
      <c r="I4083" s="24"/>
      <c r="J4083" s="24"/>
    </row>
    <row r="4084" spans="1:10" ht="15.75" thickBot="1" x14ac:dyDescent="0.3">
      <c r="A4084" s="235" t="s">
        <v>2607</v>
      </c>
      <c r="B4084" s="9" t="s">
        <v>2587</v>
      </c>
      <c r="C4084" s="230" t="s">
        <v>14</v>
      </c>
      <c r="D4084" s="230">
        <v>10</v>
      </c>
      <c r="E4084" s="178"/>
      <c r="F4084" s="178"/>
      <c r="G4084" s="178">
        <f t="shared" si="95"/>
        <v>0</v>
      </c>
      <c r="H4084" s="178">
        <f t="shared" si="96"/>
        <v>0</v>
      </c>
      <c r="I4084" s="24"/>
      <c r="J4084" s="24"/>
    </row>
    <row r="4085" spans="1:10" ht="15.75" thickBot="1" x14ac:dyDescent="0.3">
      <c r="A4085" s="235" t="s">
        <v>2608</v>
      </c>
      <c r="B4085" s="9" t="s">
        <v>2609</v>
      </c>
      <c r="C4085" s="230" t="s">
        <v>14</v>
      </c>
      <c r="D4085" s="230">
        <v>10</v>
      </c>
      <c r="E4085" s="178"/>
      <c r="F4085" s="178"/>
      <c r="G4085" s="178">
        <f t="shared" si="95"/>
        <v>0</v>
      </c>
      <c r="H4085" s="178">
        <f t="shared" si="96"/>
        <v>0</v>
      </c>
      <c r="I4085" s="24"/>
      <c r="J4085" s="24"/>
    </row>
    <row r="4086" spans="1:10" ht="30.75" thickBot="1" x14ac:dyDescent="0.3">
      <c r="A4086" s="235" t="s">
        <v>2610</v>
      </c>
      <c r="B4086" s="9" t="s">
        <v>2591</v>
      </c>
      <c r="C4086" s="230" t="s">
        <v>14</v>
      </c>
      <c r="D4086" s="230">
        <v>55</v>
      </c>
      <c r="E4086" s="178"/>
      <c r="F4086" s="178"/>
      <c r="G4086" s="178">
        <f t="shared" si="95"/>
        <v>0</v>
      </c>
      <c r="H4086" s="178">
        <f t="shared" si="96"/>
        <v>0</v>
      </c>
      <c r="I4086" s="24"/>
      <c r="J4086" s="73"/>
    </row>
    <row r="4087" spans="1:10" ht="16.5" thickBot="1" x14ac:dyDescent="0.3">
      <c r="A4087" s="235" t="s">
        <v>2611</v>
      </c>
      <c r="B4087" s="9" t="s">
        <v>2593</v>
      </c>
      <c r="C4087" s="230" t="s">
        <v>14</v>
      </c>
      <c r="D4087" s="230">
        <v>33</v>
      </c>
      <c r="E4087" s="178"/>
      <c r="F4087" s="178"/>
      <c r="G4087" s="178">
        <f t="shared" si="95"/>
        <v>0</v>
      </c>
      <c r="H4087" s="178">
        <f t="shared" si="96"/>
        <v>0</v>
      </c>
      <c r="I4087" s="74"/>
      <c r="J4087" s="24"/>
    </row>
    <row r="4088" spans="1:10" ht="16.5" thickBot="1" x14ac:dyDescent="0.3">
      <c r="A4088" s="235" t="s">
        <v>2612</v>
      </c>
      <c r="B4088" s="9" t="s">
        <v>2595</v>
      </c>
      <c r="C4088" s="230" t="s">
        <v>14</v>
      </c>
      <c r="D4088" s="230">
        <v>5</v>
      </c>
      <c r="E4088" s="178"/>
      <c r="F4088" s="178"/>
      <c r="G4088" s="178">
        <f t="shared" si="95"/>
        <v>0</v>
      </c>
      <c r="H4088" s="178">
        <f t="shared" si="96"/>
        <v>0</v>
      </c>
      <c r="I4088" s="74"/>
      <c r="J4088" s="24"/>
    </row>
    <row r="4089" spans="1:10" ht="16.5" thickBot="1" x14ac:dyDescent="0.3">
      <c r="A4089" s="235" t="s">
        <v>2613</v>
      </c>
      <c r="B4089" s="9" t="s">
        <v>2597</v>
      </c>
      <c r="C4089" s="230" t="s">
        <v>14</v>
      </c>
      <c r="D4089" s="230">
        <v>80</v>
      </c>
      <c r="E4089" s="178"/>
      <c r="F4089" s="178"/>
      <c r="G4089" s="178">
        <f t="shared" si="95"/>
        <v>0</v>
      </c>
      <c r="H4089" s="178">
        <f t="shared" si="96"/>
        <v>0</v>
      </c>
      <c r="I4089" s="74"/>
      <c r="J4089" s="24"/>
    </row>
    <row r="4090" spans="1:10" ht="16.5" thickBot="1" x14ac:dyDescent="0.3">
      <c r="A4090" s="235" t="s">
        <v>2614</v>
      </c>
      <c r="B4090" s="9" t="s">
        <v>2599</v>
      </c>
      <c r="C4090" s="230" t="s">
        <v>14</v>
      </c>
      <c r="D4090" s="230">
        <v>6</v>
      </c>
      <c r="E4090" s="178"/>
      <c r="F4090" s="178"/>
      <c r="G4090" s="178">
        <f t="shared" si="95"/>
        <v>0</v>
      </c>
      <c r="H4090" s="178">
        <f t="shared" si="96"/>
        <v>0</v>
      </c>
      <c r="I4090" s="74"/>
      <c r="J4090" s="24"/>
    </row>
    <row r="4091" spans="1:10" x14ac:dyDescent="0.25">
      <c r="A4091" s="294" t="s">
        <v>2615</v>
      </c>
      <c r="B4091" s="5" t="s">
        <v>2344</v>
      </c>
      <c r="C4091" s="298" t="s">
        <v>9</v>
      </c>
      <c r="D4091" s="298">
        <v>1</v>
      </c>
      <c r="E4091" s="280"/>
      <c r="F4091" s="280"/>
      <c r="G4091" s="280">
        <f t="shared" si="95"/>
        <v>0</v>
      </c>
      <c r="H4091" s="280">
        <f t="shared" si="96"/>
        <v>0</v>
      </c>
      <c r="I4091" s="294"/>
      <c r="J4091" s="294"/>
    </row>
    <row r="4092" spans="1:10" ht="15.75" thickBot="1" x14ac:dyDescent="0.3">
      <c r="A4092" s="295"/>
      <c r="B4092" s="9" t="s">
        <v>2472</v>
      </c>
      <c r="C4092" s="299"/>
      <c r="D4092" s="299"/>
      <c r="E4092" s="282"/>
      <c r="F4092" s="282"/>
      <c r="G4092" s="282">
        <f t="shared" si="95"/>
        <v>0</v>
      </c>
      <c r="H4092" s="282">
        <f t="shared" si="96"/>
        <v>0</v>
      </c>
      <c r="I4092" s="295"/>
      <c r="J4092" s="295"/>
    </row>
    <row r="4093" spans="1:10" ht="16.5" thickBot="1" x14ac:dyDescent="0.3">
      <c r="A4093" s="309" t="s">
        <v>2616</v>
      </c>
      <c r="B4093" s="310"/>
      <c r="C4093" s="310"/>
      <c r="D4093" s="310"/>
      <c r="E4093" s="311"/>
      <c r="F4093" s="288">
        <f>SUM(G4091)</f>
        <v>0</v>
      </c>
      <c r="G4093" s="289"/>
      <c r="H4093" s="290"/>
      <c r="I4093" s="6"/>
      <c r="J4093" s="6"/>
    </row>
    <row r="4094" spans="1:10" ht="16.5" thickBot="1" x14ac:dyDescent="0.3">
      <c r="A4094" s="309" t="s">
        <v>2617</v>
      </c>
      <c r="B4094" s="310"/>
      <c r="C4094" s="310"/>
      <c r="D4094" s="310"/>
      <c r="E4094" s="311"/>
      <c r="F4094" s="288">
        <f>F4095-F4093</f>
        <v>0</v>
      </c>
      <c r="G4094" s="289"/>
      <c r="H4094" s="290"/>
      <c r="I4094" s="6"/>
      <c r="J4094" s="6"/>
    </row>
    <row r="4095" spans="1:10" ht="16.5" thickBot="1" x14ac:dyDescent="0.3">
      <c r="A4095" s="309" t="s">
        <v>2618</v>
      </c>
      <c r="B4095" s="310"/>
      <c r="C4095" s="310"/>
      <c r="D4095" s="310"/>
      <c r="E4095" s="311"/>
      <c r="F4095" s="288">
        <f>SUM(H4081:H4092)</f>
        <v>0</v>
      </c>
      <c r="G4095" s="289"/>
      <c r="H4095" s="290"/>
      <c r="I4095" s="6"/>
      <c r="J4095" s="6"/>
    </row>
    <row r="4096" spans="1:10" x14ac:dyDescent="0.25">
      <c r="A4096" s="22"/>
      <c r="B4096"/>
    </row>
    <row r="4097" spans="1:10" ht="15.75" x14ac:dyDescent="0.25">
      <c r="A4097" s="258" t="s">
        <v>4557</v>
      </c>
      <c r="B4097"/>
    </row>
    <row r="4098" spans="1:10" ht="15.75" x14ac:dyDescent="0.25">
      <c r="A4098" s="307" t="s">
        <v>4561</v>
      </c>
      <c r="B4098" s="307"/>
      <c r="C4098" s="307"/>
      <c r="D4098" s="307"/>
      <c r="E4098" s="307"/>
      <c r="F4098" s="307"/>
      <c r="G4098" s="307"/>
      <c r="H4098" s="307"/>
      <c r="I4098" s="307"/>
      <c r="J4098" s="307"/>
    </row>
    <row r="4099" spans="1:10" ht="15.75" thickBot="1" x14ac:dyDescent="0.3">
      <c r="B4099" s="223"/>
    </row>
    <row r="4100" spans="1:10" ht="16.5" thickBot="1" x14ac:dyDescent="0.3">
      <c r="A4100" s="369" t="s">
        <v>4558</v>
      </c>
      <c r="B4100" s="369"/>
      <c r="C4100" s="367">
        <f>F4093+F4072+F4051+F4039+F4023+F4007</f>
        <v>0</v>
      </c>
      <c r="D4100" s="368"/>
      <c r="E4100" s="368"/>
    </row>
    <row r="4101" spans="1:10" ht="16.5" thickBot="1" x14ac:dyDescent="0.3">
      <c r="A4101" s="369" t="s">
        <v>4559</v>
      </c>
      <c r="B4101" s="369"/>
      <c r="C4101" s="367">
        <f>C4102-C4100</f>
        <v>0</v>
      </c>
      <c r="D4101" s="368"/>
      <c r="E4101" s="368"/>
    </row>
    <row r="4102" spans="1:10" ht="16.5" thickBot="1" x14ac:dyDescent="0.3">
      <c r="A4102" s="369" t="s">
        <v>4560</v>
      </c>
      <c r="B4102" s="369"/>
      <c r="C4102" s="367">
        <f>F4095+F4074+F4053+F4041+F4025+F4009</f>
        <v>0</v>
      </c>
      <c r="D4102" s="368"/>
      <c r="E4102" s="368"/>
    </row>
    <row r="4103" spans="1:10" ht="16.5" thickBot="1" x14ac:dyDescent="0.3">
      <c r="A4103" s="260" t="s">
        <v>4538</v>
      </c>
      <c r="B4103" s="404"/>
      <c r="C4103" s="404"/>
      <c r="D4103" s="404"/>
      <c r="E4103" s="405"/>
    </row>
    <row r="4104" spans="1:10" x14ac:dyDescent="0.25">
      <c r="A4104" s="21"/>
      <c r="B4104"/>
    </row>
    <row r="4105" spans="1:10" x14ac:dyDescent="0.25">
      <c r="A4105" s="21"/>
      <c r="B4105"/>
    </row>
    <row r="4106" spans="1:10" ht="18" x14ac:dyDescent="0.25">
      <c r="A4106" s="47" t="s">
        <v>2619</v>
      </c>
      <c r="B4106"/>
    </row>
    <row r="4107" spans="1:10" x14ac:dyDescent="0.25">
      <c r="A4107" s="22" t="s">
        <v>2620</v>
      </c>
      <c r="B4107"/>
    </row>
    <row r="4108" spans="1:10" x14ac:dyDescent="0.25">
      <c r="A4108" s="22"/>
      <c r="B4108"/>
    </row>
    <row r="4109" spans="1:10" ht="63" customHeight="1" x14ac:dyDescent="0.25">
      <c r="A4109" s="306" t="s">
        <v>2621</v>
      </c>
      <c r="B4109" s="306"/>
      <c r="C4109" s="306"/>
      <c r="D4109" s="306"/>
      <c r="E4109" s="306"/>
      <c r="F4109" s="306"/>
      <c r="G4109" s="306"/>
      <c r="H4109" s="306"/>
      <c r="I4109" s="306"/>
      <c r="J4109" s="306"/>
    </row>
    <row r="4110" spans="1:10" ht="21.75" customHeight="1" x14ac:dyDescent="0.25">
      <c r="A4110" s="306" t="s">
        <v>2622</v>
      </c>
      <c r="B4110" s="306"/>
      <c r="C4110" s="306"/>
      <c r="D4110" s="306"/>
      <c r="E4110" s="306"/>
      <c r="F4110" s="306"/>
      <c r="G4110" s="306"/>
      <c r="H4110" s="306"/>
      <c r="I4110" s="306"/>
      <c r="J4110" s="306"/>
    </row>
    <row r="4111" spans="1:10" ht="21.75" customHeight="1" x14ac:dyDescent="0.25">
      <c r="A4111" s="115"/>
      <c r="B4111" s="113"/>
      <c r="C4111" s="36"/>
      <c r="D4111" s="36"/>
      <c r="E4111" s="113"/>
      <c r="F4111" s="114"/>
      <c r="G4111" s="114"/>
      <c r="H4111" s="113"/>
      <c r="I4111" s="113"/>
      <c r="J4111" s="113"/>
    </row>
    <row r="4112" spans="1:10" ht="30" customHeight="1" x14ac:dyDescent="0.25">
      <c r="A4112" s="306" t="s">
        <v>2623</v>
      </c>
      <c r="B4112" s="306"/>
      <c r="C4112" s="306"/>
      <c r="D4112" s="306"/>
      <c r="E4112" s="306"/>
      <c r="F4112" s="306"/>
      <c r="G4112" s="306"/>
      <c r="H4112" s="306"/>
      <c r="I4112" s="306"/>
      <c r="J4112" s="306"/>
    </row>
    <row r="4113" spans="1:10" ht="15" customHeight="1" x14ac:dyDescent="0.25">
      <c r="A4113" s="115"/>
      <c r="B4113" s="113"/>
      <c r="C4113" s="36"/>
      <c r="D4113" s="36"/>
      <c r="E4113" s="113"/>
      <c r="F4113" s="114"/>
      <c r="G4113" s="114"/>
      <c r="H4113" s="113"/>
      <c r="I4113" s="113"/>
      <c r="J4113" s="113"/>
    </row>
    <row r="4114" spans="1:10" x14ac:dyDescent="0.25">
      <c r="A4114" s="306" t="s">
        <v>2624</v>
      </c>
      <c r="B4114" s="306"/>
      <c r="C4114" s="306"/>
      <c r="D4114" s="306"/>
      <c r="E4114" s="306"/>
      <c r="F4114" s="306"/>
      <c r="G4114" s="306"/>
      <c r="H4114" s="306"/>
      <c r="I4114" s="306"/>
      <c r="J4114" s="306"/>
    </row>
    <row r="4115" spans="1:10" x14ac:dyDescent="0.25">
      <c r="A4115" s="306" t="s">
        <v>2625</v>
      </c>
      <c r="B4115" s="306"/>
      <c r="C4115" s="306"/>
      <c r="D4115" s="306"/>
      <c r="E4115" s="306"/>
      <c r="F4115" s="306"/>
      <c r="G4115" s="306"/>
      <c r="H4115" s="306"/>
      <c r="I4115" s="306"/>
      <c r="J4115" s="306"/>
    </row>
    <row r="4116" spans="1:10" x14ac:dyDescent="0.25">
      <c r="A4116" s="306" t="s">
        <v>2626</v>
      </c>
      <c r="B4116" s="306"/>
      <c r="C4116" s="306"/>
      <c r="D4116" s="306"/>
      <c r="E4116" s="306"/>
      <c r="F4116" s="306"/>
      <c r="G4116" s="306"/>
      <c r="H4116" s="306"/>
      <c r="I4116" s="306"/>
      <c r="J4116" s="306"/>
    </row>
    <row r="4117" spans="1:10" x14ac:dyDescent="0.25">
      <c r="A4117" s="306" t="s">
        <v>2627</v>
      </c>
      <c r="B4117" s="306"/>
      <c r="C4117" s="306"/>
      <c r="D4117" s="306"/>
      <c r="E4117" s="306"/>
      <c r="F4117" s="306"/>
      <c r="G4117" s="306"/>
      <c r="H4117" s="306"/>
      <c r="I4117" s="306"/>
      <c r="J4117" s="306"/>
    </row>
    <row r="4118" spans="1:10" x14ac:dyDescent="0.25">
      <c r="A4118" s="115"/>
      <c r="B4118" s="113"/>
      <c r="C4118" s="36"/>
      <c r="D4118" s="36"/>
      <c r="E4118" s="113"/>
      <c r="F4118" s="114"/>
      <c r="G4118" s="114"/>
      <c r="H4118" s="113"/>
      <c r="I4118" s="113"/>
      <c r="J4118" s="113"/>
    </row>
    <row r="4119" spans="1:10" x14ac:dyDescent="0.25">
      <c r="A4119" s="306" t="s">
        <v>2628</v>
      </c>
      <c r="B4119" s="306"/>
      <c r="C4119" s="306"/>
      <c r="D4119" s="306"/>
      <c r="E4119" s="306"/>
      <c r="F4119" s="306"/>
      <c r="G4119" s="306"/>
      <c r="H4119" s="306"/>
      <c r="I4119" s="306"/>
      <c r="J4119" s="306"/>
    </row>
    <row r="4120" spans="1:10" x14ac:dyDescent="0.25">
      <c r="A4120" s="306" t="s">
        <v>2629</v>
      </c>
      <c r="B4120" s="306"/>
      <c r="C4120" s="306"/>
      <c r="D4120" s="306"/>
      <c r="E4120" s="306"/>
      <c r="F4120" s="306"/>
      <c r="G4120" s="306"/>
      <c r="H4120" s="306"/>
      <c r="I4120" s="306"/>
      <c r="J4120" s="306"/>
    </row>
    <row r="4121" spans="1:10" ht="18" x14ac:dyDescent="0.25">
      <c r="A4121" s="47"/>
      <c r="B4121"/>
    </row>
    <row r="4122" spans="1:10" ht="18" x14ac:dyDescent="0.25">
      <c r="A4122" s="47" t="s">
        <v>2630</v>
      </c>
      <c r="B4122"/>
    </row>
    <row r="4123" spans="1:10" ht="15.75" thickBot="1" x14ac:dyDescent="0.3">
      <c r="A4123" s="21"/>
      <c r="B4123"/>
    </row>
    <row r="4124" spans="1:10" ht="15.75" thickBot="1" x14ac:dyDescent="0.3">
      <c r="A4124" s="353"/>
      <c r="B4124" s="353"/>
      <c r="C4124" s="234"/>
      <c r="D4124" s="30"/>
      <c r="E4124" s="285" t="s">
        <v>0</v>
      </c>
      <c r="F4124" s="286"/>
      <c r="G4124" s="286"/>
      <c r="H4124" s="286"/>
      <c r="I4124" s="286"/>
      <c r="J4124" s="287"/>
    </row>
    <row r="4125" spans="1:10" ht="36" x14ac:dyDescent="0.25">
      <c r="A4125" s="294" t="s">
        <v>1</v>
      </c>
      <c r="B4125" s="300" t="s">
        <v>396</v>
      </c>
      <c r="C4125" s="300" t="s">
        <v>3</v>
      </c>
      <c r="D4125" s="300" t="s">
        <v>4480</v>
      </c>
      <c r="E4125" s="2" t="s">
        <v>4</v>
      </c>
      <c r="F4125" s="2" t="s">
        <v>4</v>
      </c>
      <c r="G4125" s="300" t="s">
        <v>4483</v>
      </c>
      <c r="H4125" s="300" t="s">
        <v>4484</v>
      </c>
      <c r="I4125" s="3" t="s">
        <v>5</v>
      </c>
      <c r="J4125" s="3" t="s">
        <v>7</v>
      </c>
    </row>
    <row r="4126" spans="1:10" ht="60.75" thickBot="1" x14ac:dyDescent="0.3">
      <c r="A4126" s="295"/>
      <c r="B4126" s="301"/>
      <c r="C4126" s="301"/>
      <c r="D4126" s="301"/>
      <c r="E4126" s="30" t="s">
        <v>4482</v>
      </c>
      <c r="F4126" s="30" t="s">
        <v>4481</v>
      </c>
      <c r="G4126" s="301"/>
      <c r="H4126" s="301"/>
      <c r="I4126" s="4" t="s">
        <v>6</v>
      </c>
      <c r="J4126" s="4" t="s">
        <v>6</v>
      </c>
    </row>
    <row r="4127" spans="1:10" ht="18" customHeight="1" x14ac:dyDescent="0.25">
      <c r="A4127" s="294" t="s">
        <v>2631</v>
      </c>
      <c r="B4127" s="7" t="s">
        <v>2632</v>
      </c>
      <c r="C4127" s="432" t="s">
        <v>2781</v>
      </c>
      <c r="D4127" s="298">
        <v>6800</v>
      </c>
      <c r="E4127" s="312"/>
      <c r="F4127" s="312"/>
      <c r="G4127" s="312">
        <f>D4127*E4127</f>
        <v>0</v>
      </c>
      <c r="H4127" s="312">
        <f>D4127*F4127</f>
        <v>0</v>
      </c>
      <c r="I4127" s="436"/>
      <c r="J4127" s="436"/>
    </row>
    <row r="4128" spans="1:10" x14ac:dyDescent="0.25">
      <c r="A4128" s="329"/>
      <c r="B4128" s="7" t="s">
        <v>2633</v>
      </c>
      <c r="C4128" s="439"/>
      <c r="D4128" s="330"/>
      <c r="E4128" s="313"/>
      <c r="F4128" s="313"/>
      <c r="G4128" s="313"/>
      <c r="H4128" s="313"/>
      <c r="I4128" s="437"/>
      <c r="J4128" s="437"/>
    </row>
    <row r="4129" spans="1:10" x14ac:dyDescent="0.25">
      <c r="A4129" s="329"/>
      <c r="B4129" s="7" t="s">
        <v>2634</v>
      </c>
      <c r="C4129" s="439"/>
      <c r="D4129" s="330"/>
      <c r="E4129" s="313"/>
      <c r="F4129" s="313"/>
      <c r="G4129" s="313"/>
      <c r="H4129" s="313"/>
      <c r="I4129" s="437"/>
      <c r="J4129" s="437"/>
    </row>
    <row r="4130" spans="1:10" x14ac:dyDescent="0.25">
      <c r="A4130" s="329"/>
      <c r="B4130" s="7" t="s">
        <v>2635</v>
      </c>
      <c r="C4130" s="439"/>
      <c r="D4130" s="330"/>
      <c r="E4130" s="313"/>
      <c r="F4130" s="313"/>
      <c r="G4130" s="313"/>
      <c r="H4130" s="313"/>
      <c r="I4130" s="437"/>
      <c r="J4130" s="437"/>
    </row>
    <row r="4131" spans="1:10" x14ac:dyDescent="0.25">
      <c r="A4131" s="329"/>
      <c r="B4131" s="7" t="s">
        <v>2636</v>
      </c>
      <c r="C4131" s="439"/>
      <c r="D4131" s="330"/>
      <c r="E4131" s="313"/>
      <c r="F4131" s="313"/>
      <c r="G4131" s="313"/>
      <c r="H4131" s="313"/>
      <c r="I4131" s="437"/>
      <c r="J4131" s="437"/>
    </row>
    <row r="4132" spans="1:10" x14ac:dyDescent="0.25">
      <c r="A4132" s="329"/>
      <c r="B4132" s="7" t="s">
        <v>2637</v>
      </c>
      <c r="C4132" s="439"/>
      <c r="D4132" s="330"/>
      <c r="E4132" s="313"/>
      <c r="F4132" s="313"/>
      <c r="G4132" s="313"/>
      <c r="H4132" s="313"/>
      <c r="I4132" s="437"/>
      <c r="J4132" s="437"/>
    </row>
    <row r="4133" spans="1:10" ht="15.75" thickBot="1" x14ac:dyDescent="0.3">
      <c r="A4133" s="295"/>
      <c r="B4133" s="11" t="s">
        <v>2541</v>
      </c>
      <c r="C4133" s="433"/>
      <c r="D4133" s="299"/>
      <c r="E4133" s="314"/>
      <c r="F4133" s="314"/>
      <c r="G4133" s="314"/>
      <c r="H4133" s="314"/>
      <c r="I4133" s="438"/>
      <c r="J4133" s="438"/>
    </row>
    <row r="4134" spans="1:10" ht="30.75" thickBot="1" x14ac:dyDescent="0.3">
      <c r="A4134" s="235" t="s">
        <v>2638</v>
      </c>
      <c r="B4134" s="9" t="s">
        <v>2639</v>
      </c>
      <c r="C4134" s="230" t="s">
        <v>404</v>
      </c>
      <c r="D4134" s="239">
        <v>20</v>
      </c>
      <c r="E4134" s="164"/>
      <c r="F4134" s="164"/>
      <c r="G4134" s="164">
        <f>D4134*E4134</f>
        <v>0</v>
      </c>
      <c r="H4134" s="164">
        <f>D4134*F4134</f>
        <v>0</v>
      </c>
      <c r="I4134" s="54"/>
      <c r="J4134" s="54"/>
    </row>
    <row r="4135" spans="1:10" ht="16.5" thickBot="1" x14ac:dyDescent="0.3">
      <c r="A4135" s="309" t="s">
        <v>2640</v>
      </c>
      <c r="B4135" s="310"/>
      <c r="C4135" s="310"/>
      <c r="D4135" s="310"/>
      <c r="E4135" s="311"/>
      <c r="F4135" s="288">
        <f>G4127+G4134</f>
        <v>0</v>
      </c>
      <c r="G4135" s="289"/>
      <c r="H4135" s="290"/>
      <c r="I4135" s="6"/>
      <c r="J4135" s="6"/>
    </row>
    <row r="4136" spans="1:10" ht="16.5" thickBot="1" x14ac:dyDescent="0.3">
      <c r="A4136" s="309" t="s">
        <v>2641</v>
      </c>
      <c r="B4136" s="310"/>
      <c r="C4136" s="310"/>
      <c r="D4136" s="310"/>
      <c r="E4136" s="311"/>
      <c r="F4136" s="288">
        <f>F4137-F4135</f>
        <v>0</v>
      </c>
      <c r="G4136" s="289"/>
      <c r="H4136" s="290"/>
      <c r="I4136" s="6"/>
      <c r="J4136" s="6"/>
    </row>
    <row r="4137" spans="1:10" ht="16.5" thickBot="1" x14ac:dyDescent="0.3">
      <c r="A4137" s="309" t="s">
        <v>2642</v>
      </c>
      <c r="B4137" s="310"/>
      <c r="C4137" s="310"/>
      <c r="D4137" s="310"/>
      <c r="E4137" s="311"/>
      <c r="F4137" s="288">
        <f>H4127+H4134</f>
        <v>0</v>
      </c>
      <c r="G4137" s="289"/>
      <c r="H4137" s="290"/>
      <c r="I4137" s="6"/>
      <c r="J4137" s="6"/>
    </row>
    <row r="4138" spans="1:10" x14ac:dyDescent="0.25">
      <c r="A4138" s="21"/>
      <c r="B4138"/>
    </row>
    <row r="4139" spans="1:10" ht="18" x14ac:dyDescent="0.25">
      <c r="A4139" s="47" t="s">
        <v>2643</v>
      </c>
      <c r="B4139"/>
    </row>
    <row r="4140" spans="1:10" ht="15.75" thickBot="1" x14ac:dyDescent="0.3">
      <c r="A4140" s="21"/>
      <c r="B4140"/>
    </row>
    <row r="4141" spans="1:10" ht="15.75" thickBot="1" x14ac:dyDescent="0.3">
      <c r="A4141" s="353"/>
      <c r="B4141" s="353"/>
      <c r="C4141" s="234"/>
      <c r="D4141" s="30"/>
      <c r="E4141" s="285" t="s">
        <v>0</v>
      </c>
      <c r="F4141" s="286"/>
      <c r="G4141" s="286"/>
      <c r="H4141" s="286"/>
      <c r="I4141" s="286"/>
      <c r="J4141" s="287"/>
    </row>
    <row r="4142" spans="1:10" ht="36" x14ac:dyDescent="0.25">
      <c r="A4142" s="294" t="s">
        <v>1</v>
      </c>
      <c r="B4142" s="300" t="s">
        <v>2644</v>
      </c>
      <c r="C4142" s="300" t="s">
        <v>3</v>
      </c>
      <c r="D4142" s="300" t="s">
        <v>4480</v>
      </c>
      <c r="E4142" s="2" t="s">
        <v>4</v>
      </c>
      <c r="F4142" s="2" t="s">
        <v>4</v>
      </c>
      <c r="G4142" s="300" t="s">
        <v>4483</v>
      </c>
      <c r="H4142" s="300" t="s">
        <v>4484</v>
      </c>
      <c r="I4142" s="3" t="s">
        <v>5</v>
      </c>
      <c r="J4142" s="3" t="s">
        <v>7</v>
      </c>
    </row>
    <row r="4143" spans="1:10" ht="60.75" thickBot="1" x14ac:dyDescent="0.3">
      <c r="A4143" s="295"/>
      <c r="B4143" s="301"/>
      <c r="C4143" s="301"/>
      <c r="D4143" s="301"/>
      <c r="E4143" s="30" t="s">
        <v>4482</v>
      </c>
      <c r="F4143" s="30" t="s">
        <v>4481</v>
      </c>
      <c r="G4143" s="301"/>
      <c r="H4143" s="301"/>
      <c r="I4143" s="4" t="s">
        <v>6</v>
      </c>
      <c r="J4143" s="4" t="s">
        <v>6</v>
      </c>
    </row>
    <row r="4144" spans="1:10" ht="60" x14ac:dyDescent="0.25">
      <c r="A4144" s="294" t="s">
        <v>2645</v>
      </c>
      <c r="B4144" s="5" t="s">
        <v>2646</v>
      </c>
      <c r="C4144" s="298" t="s">
        <v>487</v>
      </c>
      <c r="D4144" s="379">
        <v>3500</v>
      </c>
      <c r="E4144" s="280"/>
      <c r="F4144" s="280"/>
      <c r="G4144" s="280">
        <f t="shared" ref="G4144:G4169" si="97">D4144*E4144</f>
        <v>0</v>
      </c>
      <c r="H4144" s="280">
        <f t="shared" ref="H4144:H4169" si="98">D4144*F4144</f>
        <v>0</v>
      </c>
      <c r="I4144" s="294"/>
      <c r="J4144" s="294"/>
    </row>
    <row r="4145" spans="1:10" ht="15.75" thickBot="1" x14ac:dyDescent="0.3">
      <c r="A4145" s="295"/>
      <c r="B4145" s="24" t="s">
        <v>508</v>
      </c>
      <c r="C4145" s="299"/>
      <c r="D4145" s="380"/>
      <c r="E4145" s="282"/>
      <c r="F4145" s="282"/>
      <c r="G4145" s="282">
        <f t="shared" si="97"/>
        <v>0</v>
      </c>
      <c r="H4145" s="282">
        <f t="shared" si="98"/>
        <v>0</v>
      </c>
      <c r="I4145" s="295"/>
      <c r="J4145" s="295"/>
    </row>
    <row r="4146" spans="1:10" x14ac:dyDescent="0.25">
      <c r="A4146" s="294" t="s">
        <v>2647</v>
      </c>
      <c r="B4146" s="5" t="s">
        <v>2648</v>
      </c>
      <c r="C4146" s="298" t="s">
        <v>487</v>
      </c>
      <c r="D4146" s="379">
        <v>20</v>
      </c>
      <c r="E4146" s="280"/>
      <c r="F4146" s="280"/>
      <c r="G4146" s="280">
        <f t="shared" si="97"/>
        <v>0</v>
      </c>
      <c r="H4146" s="280">
        <f t="shared" si="98"/>
        <v>0</v>
      </c>
      <c r="I4146" s="294"/>
      <c r="J4146" s="294"/>
    </row>
    <row r="4147" spans="1:10" ht="15.75" thickBot="1" x14ac:dyDescent="0.3">
      <c r="A4147" s="295"/>
      <c r="B4147" s="24" t="s">
        <v>508</v>
      </c>
      <c r="C4147" s="299"/>
      <c r="D4147" s="380"/>
      <c r="E4147" s="282"/>
      <c r="F4147" s="282"/>
      <c r="G4147" s="282">
        <f t="shared" si="97"/>
        <v>0</v>
      </c>
      <c r="H4147" s="282">
        <f t="shared" si="98"/>
        <v>0</v>
      </c>
      <c r="I4147" s="295"/>
      <c r="J4147" s="295"/>
    </row>
    <row r="4148" spans="1:10" ht="30" x14ac:dyDescent="0.25">
      <c r="A4148" s="294" t="s">
        <v>2649</v>
      </c>
      <c r="B4148" s="5" t="s">
        <v>2650</v>
      </c>
      <c r="C4148" s="432" t="s">
        <v>2781</v>
      </c>
      <c r="D4148" s="298">
        <v>950</v>
      </c>
      <c r="E4148" s="280"/>
      <c r="F4148" s="280"/>
      <c r="G4148" s="280">
        <f t="shared" si="97"/>
        <v>0</v>
      </c>
      <c r="H4148" s="280">
        <f t="shared" si="98"/>
        <v>0</v>
      </c>
      <c r="I4148" s="294"/>
      <c r="J4148" s="294"/>
    </row>
    <row r="4149" spans="1:10" ht="15.75" thickBot="1" x14ac:dyDescent="0.3">
      <c r="A4149" s="295"/>
      <c r="B4149" s="24" t="s">
        <v>508</v>
      </c>
      <c r="C4149" s="433"/>
      <c r="D4149" s="299"/>
      <c r="E4149" s="282"/>
      <c r="F4149" s="282"/>
      <c r="G4149" s="282">
        <f t="shared" si="97"/>
        <v>0</v>
      </c>
      <c r="H4149" s="282">
        <f t="shared" si="98"/>
        <v>0</v>
      </c>
      <c r="I4149" s="295"/>
      <c r="J4149" s="295"/>
    </row>
    <row r="4150" spans="1:10" ht="30" x14ac:dyDescent="0.25">
      <c r="A4150" s="294" t="s">
        <v>2651</v>
      </c>
      <c r="B4150" s="7" t="s">
        <v>2652</v>
      </c>
      <c r="C4150" s="298" t="s">
        <v>9</v>
      </c>
      <c r="D4150" s="298">
        <v>1</v>
      </c>
      <c r="E4150" s="280"/>
      <c r="F4150" s="280"/>
      <c r="G4150" s="280">
        <f t="shared" si="97"/>
        <v>0</v>
      </c>
      <c r="H4150" s="280">
        <f t="shared" si="98"/>
        <v>0</v>
      </c>
      <c r="I4150" s="294"/>
      <c r="J4150" s="294"/>
    </row>
    <row r="4151" spans="1:10" ht="17.25" x14ac:dyDescent="0.25">
      <c r="A4151" s="329"/>
      <c r="B4151" s="5" t="s">
        <v>2653</v>
      </c>
      <c r="C4151" s="330"/>
      <c r="D4151" s="330"/>
      <c r="E4151" s="281"/>
      <c r="F4151" s="281"/>
      <c r="G4151" s="281">
        <f t="shared" si="97"/>
        <v>0</v>
      </c>
      <c r="H4151" s="281">
        <f t="shared" si="98"/>
        <v>0</v>
      </c>
      <c r="I4151" s="329"/>
      <c r="J4151" s="329"/>
    </row>
    <row r="4152" spans="1:10" ht="34.5" x14ac:dyDescent="0.25">
      <c r="A4152" s="329"/>
      <c r="B4152" s="5" t="s">
        <v>2654</v>
      </c>
      <c r="C4152" s="330"/>
      <c r="D4152" s="330"/>
      <c r="E4152" s="281"/>
      <c r="F4152" s="281"/>
      <c r="G4152" s="281">
        <f t="shared" si="97"/>
        <v>0</v>
      </c>
      <c r="H4152" s="281">
        <f t="shared" si="98"/>
        <v>0</v>
      </c>
      <c r="I4152" s="329"/>
      <c r="J4152" s="329"/>
    </row>
    <row r="4153" spans="1:10" x14ac:dyDescent="0.25">
      <c r="A4153" s="329"/>
      <c r="B4153" s="5" t="s">
        <v>2655</v>
      </c>
      <c r="C4153" s="330"/>
      <c r="D4153" s="330"/>
      <c r="E4153" s="281"/>
      <c r="F4153" s="281"/>
      <c r="G4153" s="281">
        <f t="shared" si="97"/>
        <v>0</v>
      </c>
      <c r="H4153" s="281">
        <f t="shared" si="98"/>
        <v>0</v>
      </c>
      <c r="I4153" s="329"/>
      <c r="J4153" s="329"/>
    </row>
    <row r="4154" spans="1:10" x14ac:dyDescent="0.25">
      <c r="A4154" s="329"/>
      <c r="B4154" s="5" t="s">
        <v>2656</v>
      </c>
      <c r="C4154" s="330"/>
      <c r="D4154" s="330"/>
      <c r="E4154" s="281"/>
      <c r="F4154" s="281"/>
      <c r="G4154" s="281">
        <f t="shared" si="97"/>
        <v>0</v>
      </c>
      <c r="H4154" s="281">
        <f t="shared" si="98"/>
        <v>0</v>
      </c>
      <c r="I4154" s="329"/>
      <c r="J4154" s="329"/>
    </row>
    <row r="4155" spans="1:10" x14ac:dyDescent="0.25">
      <c r="A4155" s="329"/>
      <c r="B4155" s="5" t="s">
        <v>2657</v>
      </c>
      <c r="C4155" s="330"/>
      <c r="D4155" s="330"/>
      <c r="E4155" s="281"/>
      <c r="F4155" s="281"/>
      <c r="G4155" s="281">
        <f t="shared" si="97"/>
        <v>0</v>
      </c>
      <c r="H4155" s="281">
        <f t="shared" si="98"/>
        <v>0</v>
      </c>
      <c r="I4155" s="329"/>
      <c r="J4155" s="329"/>
    </row>
    <row r="4156" spans="1:10" ht="30" x14ac:dyDescent="0.25">
      <c r="A4156" s="329"/>
      <c r="B4156" s="5" t="s">
        <v>2658</v>
      </c>
      <c r="C4156" s="330"/>
      <c r="D4156" s="330"/>
      <c r="E4156" s="281"/>
      <c r="F4156" s="281"/>
      <c r="G4156" s="281">
        <f t="shared" si="97"/>
        <v>0</v>
      </c>
      <c r="H4156" s="281">
        <f t="shared" si="98"/>
        <v>0</v>
      </c>
      <c r="I4156" s="329"/>
      <c r="J4156" s="329"/>
    </row>
    <row r="4157" spans="1:10" x14ac:dyDescent="0.25">
      <c r="A4157" s="329"/>
      <c r="B4157" s="5" t="s">
        <v>2659</v>
      </c>
      <c r="C4157" s="330"/>
      <c r="D4157" s="330"/>
      <c r="E4157" s="281"/>
      <c r="F4157" s="281"/>
      <c r="G4157" s="281">
        <f t="shared" si="97"/>
        <v>0</v>
      </c>
      <c r="H4157" s="281">
        <f t="shared" si="98"/>
        <v>0</v>
      </c>
      <c r="I4157" s="329"/>
      <c r="J4157" s="329"/>
    </row>
    <row r="4158" spans="1:10" x14ac:dyDescent="0.25">
      <c r="A4158" s="329"/>
      <c r="B4158" s="5" t="s">
        <v>2660</v>
      </c>
      <c r="C4158" s="330"/>
      <c r="D4158" s="330"/>
      <c r="E4158" s="281"/>
      <c r="F4158" s="281"/>
      <c r="G4158" s="281">
        <f t="shared" si="97"/>
        <v>0</v>
      </c>
      <c r="H4158" s="281">
        <f t="shared" si="98"/>
        <v>0</v>
      </c>
      <c r="I4158" s="329"/>
      <c r="J4158" s="329"/>
    </row>
    <row r="4159" spans="1:10" x14ac:dyDescent="0.25">
      <c r="A4159" s="329"/>
      <c r="B4159" s="5" t="s">
        <v>2661</v>
      </c>
      <c r="C4159" s="330"/>
      <c r="D4159" s="330"/>
      <c r="E4159" s="281"/>
      <c r="F4159" s="281"/>
      <c r="G4159" s="281">
        <f t="shared" si="97"/>
        <v>0</v>
      </c>
      <c r="H4159" s="281">
        <f t="shared" si="98"/>
        <v>0</v>
      </c>
      <c r="I4159" s="329"/>
      <c r="J4159" s="329"/>
    </row>
    <row r="4160" spans="1:10" ht="30" x14ac:dyDescent="0.25">
      <c r="A4160" s="329"/>
      <c r="B4160" s="5" t="s">
        <v>2662</v>
      </c>
      <c r="C4160" s="330"/>
      <c r="D4160" s="330"/>
      <c r="E4160" s="281"/>
      <c r="F4160" s="281"/>
      <c r="G4160" s="281">
        <f t="shared" si="97"/>
        <v>0</v>
      </c>
      <c r="H4160" s="281">
        <f t="shared" si="98"/>
        <v>0</v>
      </c>
      <c r="I4160" s="329"/>
      <c r="J4160" s="329"/>
    </row>
    <row r="4161" spans="1:10" ht="15.75" thickBot="1" x14ac:dyDescent="0.3">
      <c r="A4161" s="295"/>
      <c r="B4161" s="24" t="s">
        <v>508</v>
      </c>
      <c r="C4161" s="299"/>
      <c r="D4161" s="299"/>
      <c r="E4161" s="282"/>
      <c r="F4161" s="282"/>
      <c r="G4161" s="282">
        <f t="shared" si="97"/>
        <v>0</v>
      </c>
      <c r="H4161" s="282">
        <f t="shared" si="98"/>
        <v>0</v>
      </c>
      <c r="I4161" s="295"/>
      <c r="J4161" s="295"/>
    </row>
    <row r="4162" spans="1:10" x14ac:dyDescent="0.25">
      <c r="A4162" s="294" t="s">
        <v>2663</v>
      </c>
      <c r="B4162" s="5" t="s">
        <v>2664</v>
      </c>
      <c r="C4162" s="298" t="s">
        <v>14</v>
      </c>
      <c r="D4162" s="298">
        <v>16</v>
      </c>
      <c r="E4162" s="280"/>
      <c r="F4162" s="280"/>
      <c r="G4162" s="280">
        <f t="shared" si="97"/>
        <v>0</v>
      </c>
      <c r="H4162" s="280">
        <f t="shared" si="98"/>
        <v>0</v>
      </c>
      <c r="I4162" s="294"/>
      <c r="J4162" s="294"/>
    </row>
    <row r="4163" spans="1:10" ht="15.75" thickBot="1" x14ac:dyDescent="0.3">
      <c r="A4163" s="295"/>
      <c r="B4163" s="24" t="s">
        <v>508</v>
      </c>
      <c r="C4163" s="299"/>
      <c r="D4163" s="299"/>
      <c r="E4163" s="282"/>
      <c r="F4163" s="282"/>
      <c r="G4163" s="282">
        <f t="shared" si="97"/>
        <v>0</v>
      </c>
      <c r="H4163" s="282">
        <f t="shared" si="98"/>
        <v>0</v>
      </c>
      <c r="I4163" s="295"/>
      <c r="J4163" s="295"/>
    </row>
    <row r="4164" spans="1:10" ht="18" customHeight="1" x14ac:dyDescent="0.25">
      <c r="A4164" s="294" t="s">
        <v>2665</v>
      </c>
      <c r="B4164" s="5" t="s">
        <v>2666</v>
      </c>
      <c r="C4164" s="432" t="s">
        <v>2781</v>
      </c>
      <c r="D4164" s="298">
        <v>4</v>
      </c>
      <c r="E4164" s="280"/>
      <c r="F4164" s="280"/>
      <c r="G4164" s="280">
        <f t="shared" si="97"/>
        <v>0</v>
      </c>
      <c r="H4164" s="280">
        <f t="shared" si="98"/>
        <v>0</v>
      </c>
      <c r="I4164" s="291"/>
      <c r="J4164" s="291"/>
    </row>
    <row r="4165" spans="1:10" ht="15.75" thickBot="1" x14ac:dyDescent="0.3">
      <c r="A4165" s="295"/>
      <c r="B4165" s="24" t="s">
        <v>508</v>
      </c>
      <c r="C4165" s="433"/>
      <c r="D4165" s="299"/>
      <c r="E4165" s="282"/>
      <c r="F4165" s="282"/>
      <c r="G4165" s="282">
        <f t="shared" si="97"/>
        <v>0</v>
      </c>
      <c r="H4165" s="282">
        <f t="shared" si="98"/>
        <v>0</v>
      </c>
      <c r="I4165" s="293"/>
      <c r="J4165" s="293"/>
    </row>
    <row r="4166" spans="1:10" ht="30" x14ac:dyDescent="0.25">
      <c r="A4166" s="294" t="s">
        <v>2667</v>
      </c>
      <c r="B4166" s="5" t="s">
        <v>2668</v>
      </c>
      <c r="C4166" s="298" t="s">
        <v>487</v>
      </c>
      <c r="D4166" s="379">
        <v>230</v>
      </c>
      <c r="E4166" s="280"/>
      <c r="F4166" s="280"/>
      <c r="G4166" s="280">
        <f t="shared" si="97"/>
        <v>0</v>
      </c>
      <c r="H4166" s="280">
        <f t="shared" si="98"/>
        <v>0</v>
      </c>
      <c r="I4166" s="291"/>
      <c r="J4166" s="291"/>
    </row>
    <row r="4167" spans="1:10" ht="15.75" thickBot="1" x14ac:dyDescent="0.3">
      <c r="A4167" s="295"/>
      <c r="B4167" s="24" t="s">
        <v>2669</v>
      </c>
      <c r="C4167" s="299"/>
      <c r="D4167" s="380"/>
      <c r="E4167" s="282"/>
      <c r="F4167" s="282"/>
      <c r="G4167" s="282">
        <f t="shared" si="97"/>
        <v>0</v>
      </c>
      <c r="H4167" s="282">
        <f t="shared" si="98"/>
        <v>0</v>
      </c>
      <c r="I4167" s="293"/>
      <c r="J4167" s="293"/>
    </row>
    <row r="4168" spans="1:10" x14ac:dyDescent="0.25">
      <c r="A4168" s="294" t="s">
        <v>2670</v>
      </c>
      <c r="B4168" s="5" t="s">
        <v>2344</v>
      </c>
      <c r="C4168" s="298" t="s">
        <v>9</v>
      </c>
      <c r="D4168" s="298">
        <v>1</v>
      </c>
      <c r="E4168" s="280"/>
      <c r="F4168" s="280"/>
      <c r="G4168" s="280">
        <f t="shared" si="97"/>
        <v>0</v>
      </c>
      <c r="H4168" s="280">
        <f t="shared" si="98"/>
        <v>0</v>
      </c>
      <c r="I4168" s="294"/>
      <c r="J4168" s="294"/>
    </row>
    <row r="4169" spans="1:10" ht="15.75" thickBot="1" x14ac:dyDescent="0.3">
      <c r="A4169" s="295"/>
      <c r="B4169" s="9" t="s">
        <v>2472</v>
      </c>
      <c r="C4169" s="299"/>
      <c r="D4169" s="299"/>
      <c r="E4169" s="282"/>
      <c r="F4169" s="282"/>
      <c r="G4169" s="282">
        <f t="shared" si="97"/>
        <v>0</v>
      </c>
      <c r="H4169" s="282">
        <f t="shared" si="98"/>
        <v>0</v>
      </c>
      <c r="I4169" s="295"/>
      <c r="J4169" s="295"/>
    </row>
    <row r="4170" spans="1:10" ht="16.5" thickBot="1" x14ac:dyDescent="0.3">
      <c r="A4170" s="309" t="s">
        <v>2671</v>
      </c>
      <c r="B4170" s="310"/>
      <c r="C4170" s="310"/>
      <c r="D4170" s="310"/>
      <c r="E4170" s="311"/>
      <c r="F4170" s="288">
        <f>SUM(G4144)</f>
        <v>0</v>
      </c>
      <c r="G4170" s="289"/>
      <c r="H4170" s="290"/>
      <c r="I4170" s="6"/>
      <c r="J4170" s="6"/>
    </row>
    <row r="4171" spans="1:10" ht="16.5" thickBot="1" x14ac:dyDescent="0.3">
      <c r="A4171" s="309" t="s">
        <v>2672</v>
      </c>
      <c r="B4171" s="310"/>
      <c r="C4171" s="310"/>
      <c r="D4171" s="310"/>
      <c r="E4171" s="311"/>
      <c r="F4171" s="288">
        <f>F4172-F4170</f>
        <v>0</v>
      </c>
      <c r="G4171" s="289"/>
      <c r="H4171" s="290"/>
      <c r="I4171" s="6"/>
      <c r="J4171" s="6"/>
    </row>
    <row r="4172" spans="1:10" ht="16.5" thickBot="1" x14ac:dyDescent="0.3">
      <c r="A4172" s="309" t="s">
        <v>2673</v>
      </c>
      <c r="B4172" s="310"/>
      <c r="C4172" s="310"/>
      <c r="D4172" s="310"/>
      <c r="E4172" s="311"/>
      <c r="F4172" s="288">
        <f>SUM(H4144:H4169)</f>
        <v>0</v>
      </c>
      <c r="G4172" s="289"/>
      <c r="H4172" s="290"/>
      <c r="I4172" s="6"/>
      <c r="J4172" s="6"/>
    </row>
    <row r="4173" spans="1:10" x14ac:dyDescent="0.25">
      <c r="A4173" s="22"/>
      <c r="B4173"/>
    </row>
    <row r="4174" spans="1:10" ht="15.75" x14ac:dyDescent="0.25">
      <c r="A4174" s="258" t="s">
        <v>4562</v>
      </c>
      <c r="B4174"/>
    </row>
    <row r="4175" spans="1:10" ht="15.75" x14ac:dyDescent="0.25">
      <c r="A4175" s="307" t="s">
        <v>4566</v>
      </c>
      <c r="B4175" s="307"/>
      <c r="C4175" s="307"/>
      <c r="D4175" s="307"/>
      <c r="E4175" s="307"/>
      <c r="F4175" s="307"/>
      <c r="G4175" s="307"/>
      <c r="H4175" s="307"/>
      <c r="I4175" s="307"/>
      <c r="J4175" s="307"/>
    </row>
    <row r="4176" spans="1:10" ht="15.75" thickBot="1" x14ac:dyDescent="0.3">
      <c r="B4176" s="223"/>
    </row>
    <row r="4177" spans="1:10" ht="16.5" thickBot="1" x14ac:dyDescent="0.3">
      <c r="A4177" s="369" t="s">
        <v>4563</v>
      </c>
      <c r="B4177" s="369"/>
      <c r="C4177" s="367">
        <f>F4170+F4135</f>
        <v>0</v>
      </c>
      <c r="D4177" s="368"/>
      <c r="E4177" s="368"/>
    </row>
    <row r="4178" spans="1:10" ht="16.5" thickBot="1" x14ac:dyDescent="0.3">
      <c r="A4178" s="369" t="s">
        <v>4564</v>
      </c>
      <c r="B4178" s="369"/>
      <c r="C4178" s="367">
        <f>C4179-C4177</f>
        <v>0</v>
      </c>
      <c r="D4178" s="368"/>
      <c r="E4178" s="368"/>
    </row>
    <row r="4179" spans="1:10" ht="16.5" thickBot="1" x14ac:dyDescent="0.3">
      <c r="A4179" s="369" t="s">
        <v>4565</v>
      </c>
      <c r="B4179" s="369"/>
      <c r="C4179" s="367">
        <f>F4172+F4137</f>
        <v>0</v>
      </c>
      <c r="D4179" s="368"/>
      <c r="E4179" s="368"/>
    </row>
    <row r="4180" spans="1:10" ht="16.5" thickBot="1" x14ac:dyDescent="0.3">
      <c r="A4180" s="260" t="s">
        <v>4538</v>
      </c>
      <c r="B4180" s="404"/>
      <c r="C4180" s="404"/>
      <c r="D4180" s="404"/>
      <c r="E4180" s="405"/>
    </row>
    <row r="4181" spans="1:10" x14ac:dyDescent="0.25">
      <c r="A4181" s="22"/>
      <c r="B4181"/>
    </row>
    <row r="4182" spans="1:10" x14ac:dyDescent="0.25">
      <c r="A4182" s="22"/>
      <c r="B4182"/>
    </row>
    <row r="4183" spans="1:10" ht="18" x14ac:dyDescent="0.25">
      <c r="A4183" s="47" t="s">
        <v>2674</v>
      </c>
      <c r="B4183"/>
    </row>
    <row r="4184" spans="1:10" x14ac:dyDescent="0.25">
      <c r="A4184" s="22" t="s">
        <v>2675</v>
      </c>
      <c r="B4184"/>
    </row>
    <row r="4185" spans="1:10" x14ac:dyDescent="0.25">
      <c r="A4185" s="22"/>
      <c r="B4185"/>
    </row>
    <row r="4186" spans="1:10" ht="81.75" customHeight="1" x14ac:dyDescent="0.25">
      <c r="A4186" s="306" t="s">
        <v>2676</v>
      </c>
      <c r="B4186" s="306"/>
      <c r="C4186" s="306"/>
      <c r="D4186" s="306"/>
      <c r="E4186" s="306"/>
      <c r="F4186" s="306"/>
      <c r="G4186" s="306"/>
      <c r="H4186" s="306"/>
      <c r="I4186" s="306"/>
      <c r="J4186" s="306"/>
    </row>
    <row r="4187" spans="1:10" x14ac:dyDescent="0.25">
      <c r="A4187" s="315" t="s">
        <v>1359</v>
      </c>
      <c r="B4187" s="315"/>
      <c r="C4187" s="315"/>
      <c r="D4187" s="315"/>
      <c r="E4187" s="315"/>
      <c r="F4187" s="315"/>
      <c r="G4187" s="315"/>
      <c r="H4187" s="315"/>
      <c r="I4187" s="315"/>
      <c r="J4187" s="315"/>
    </row>
    <row r="4188" spans="1:10" x14ac:dyDescent="0.25">
      <c r="A4188" s="315" t="s">
        <v>1526</v>
      </c>
      <c r="B4188" s="315"/>
      <c r="C4188" s="315"/>
      <c r="D4188" s="315"/>
      <c r="E4188" s="315"/>
      <c r="F4188" s="315"/>
      <c r="G4188" s="315"/>
      <c r="H4188" s="315"/>
      <c r="I4188" s="315"/>
      <c r="J4188" s="315"/>
    </row>
    <row r="4189" spans="1:10" x14ac:dyDescent="0.25">
      <c r="A4189" s="315" t="s">
        <v>2677</v>
      </c>
      <c r="B4189" s="315"/>
      <c r="C4189" s="315"/>
      <c r="D4189" s="315"/>
      <c r="E4189" s="315"/>
      <c r="F4189" s="315"/>
      <c r="G4189" s="315"/>
      <c r="H4189" s="315"/>
      <c r="I4189" s="315"/>
      <c r="J4189" s="315"/>
    </row>
    <row r="4190" spans="1:10" x14ac:dyDescent="0.25">
      <c r="A4190" s="22"/>
      <c r="B4190" s="98"/>
      <c r="C4190" s="97"/>
      <c r="D4190" s="97"/>
      <c r="E4190" s="98"/>
      <c r="F4190" s="111"/>
      <c r="G4190" s="111"/>
      <c r="H4190" s="98"/>
      <c r="I4190" s="98"/>
      <c r="J4190" s="98"/>
    </row>
    <row r="4191" spans="1:10" ht="18" x14ac:dyDescent="0.25">
      <c r="A4191" s="47" t="s">
        <v>2678</v>
      </c>
      <c r="B4191"/>
    </row>
    <row r="4192" spans="1:10" ht="15.75" thickBot="1" x14ac:dyDescent="0.3">
      <c r="A4192" s="22"/>
      <c r="B4192"/>
    </row>
    <row r="4193" spans="1:10" ht="15.75" thickBot="1" x14ac:dyDescent="0.3">
      <c r="A4193" s="353"/>
      <c r="B4193" s="353"/>
      <c r="C4193" s="234"/>
      <c r="D4193" s="30"/>
      <c r="E4193" s="285" t="s">
        <v>0</v>
      </c>
      <c r="F4193" s="286"/>
      <c r="G4193" s="286"/>
      <c r="H4193" s="286"/>
      <c r="I4193" s="286"/>
      <c r="J4193" s="287"/>
    </row>
    <row r="4194" spans="1:10" ht="36" x14ac:dyDescent="0.25">
      <c r="A4194" s="294" t="s">
        <v>1</v>
      </c>
      <c r="B4194" s="300" t="s">
        <v>981</v>
      </c>
      <c r="C4194" s="300" t="s">
        <v>3</v>
      </c>
      <c r="D4194" s="300" t="s">
        <v>4480</v>
      </c>
      <c r="E4194" s="2" t="s">
        <v>4</v>
      </c>
      <c r="F4194" s="2" t="s">
        <v>4</v>
      </c>
      <c r="G4194" s="300" t="s">
        <v>4483</v>
      </c>
      <c r="H4194" s="300" t="s">
        <v>4484</v>
      </c>
      <c r="I4194" s="3" t="s">
        <v>5</v>
      </c>
      <c r="J4194" s="3" t="s">
        <v>7</v>
      </c>
    </row>
    <row r="4195" spans="1:10" ht="60.75" thickBot="1" x14ac:dyDescent="0.3">
      <c r="A4195" s="295"/>
      <c r="B4195" s="301"/>
      <c r="C4195" s="301"/>
      <c r="D4195" s="301"/>
      <c r="E4195" s="30" t="s">
        <v>4482</v>
      </c>
      <c r="F4195" s="30" t="s">
        <v>4481</v>
      </c>
      <c r="G4195" s="301"/>
      <c r="H4195" s="301"/>
      <c r="I4195" s="4" t="s">
        <v>6</v>
      </c>
      <c r="J4195" s="4" t="s">
        <v>6</v>
      </c>
    </row>
    <row r="4196" spans="1:10" ht="15.75" thickBot="1" x14ac:dyDescent="0.3">
      <c r="A4196" s="235" t="s">
        <v>2679</v>
      </c>
      <c r="B4196" s="11" t="s">
        <v>2680</v>
      </c>
      <c r="C4196" s="230" t="s">
        <v>14</v>
      </c>
      <c r="D4196" s="230">
        <v>4</v>
      </c>
      <c r="E4196" s="178"/>
      <c r="F4196" s="178"/>
      <c r="G4196" s="178">
        <f>D4196*E4196</f>
        <v>0</v>
      </c>
      <c r="H4196" s="178">
        <f>D4196*F4196</f>
        <v>0</v>
      </c>
      <c r="I4196" s="54"/>
      <c r="J4196" s="54"/>
    </row>
    <row r="4197" spans="1:10" ht="30.75" thickBot="1" x14ac:dyDescent="0.3">
      <c r="A4197" s="235" t="s">
        <v>2681</v>
      </c>
      <c r="B4197" s="11" t="s">
        <v>2682</v>
      </c>
      <c r="C4197" s="230" t="s">
        <v>14</v>
      </c>
      <c r="D4197" s="230">
        <v>4</v>
      </c>
      <c r="E4197" s="178"/>
      <c r="F4197" s="178"/>
      <c r="G4197" s="178">
        <f t="shared" ref="G4197:G4205" si="99">D4197*E4197</f>
        <v>0</v>
      </c>
      <c r="H4197" s="178">
        <f t="shared" ref="H4197:H4205" si="100">D4197*F4197</f>
        <v>0</v>
      </c>
      <c r="I4197" s="54"/>
      <c r="J4197" s="54"/>
    </row>
    <row r="4198" spans="1:10" x14ac:dyDescent="0.25">
      <c r="A4198" s="294" t="s">
        <v>2683</v>
      </c>
      <c r="B4198" s="334" t="s">
        <v>2684</v>
      </c>
      <c r="C4198" s="298" t="s">
        <v>14</v>
      </c>
      <c r="D4198" s="298">
        <v>21</v>
      </c>
      <c r="E4198" s="280"/>
      <c r="F4198" s="280"/>
      <c r="G4198" s="280">
        <f t="shared" si="99"/>
        <v>0</v>
      </c>
      <c r="H4198" s="280">
        <f t="shared" si="100"/>
        <v>0</v>
      </c>
      <c r="I4198" s="304"/>
      <c r="J4198" s="304"/>
    </row>
    <row r="4199" spans="1:10" ht="15.75" thickBot="1" x14ac:dyDescent="0.3">
      <c r="A4199" s="295"/>
      <c r="B4199" s="336"/>
      <c r="C4199" s="299"/>
      <c r="D4199" s="299"/>
      <c r="E4199" s="282"/>
      <c r="F4199" s="282"/>
      <c r="G4199" s="282">
        <f t="shared" si="99"/>
        <v>0</v>
      </c>
      <c r="H4199" s="282">
        <f t="shared" si="100"/>
        <v>0</v>
      </c>
      <c r="I4199" s="305"/>
      <c r="J4199" s="305"/>
    </row>
    <row r="4200" spans="1:10" ht="30.75" thickBot="1" x14ac:dyDescent="0.3">
      <c r="A4200" s="235" t="s">
        <v>2685</v>
      </c>
      <c r="B4200" s="11" t="s">
        <v>2686</v>
      </c>
      <c r="C4200" s="230" t="s">
        <v>14</v>
      </c>
      <c r="D4200" s="230">
        <v>21</v>
      </c>
      <c r="E4200" s="178"/>
      <c r="F4200" s="178"/>
      <c r="G4200" s="178">
        <f t="shared" si="99"/>
        <v>0</v>
      </c>
      <c r="H4200" s="178">
        <f t="shared" si="100"/>
        <v>0</v>
      </c>
      <c r="I4200" s="54"/>
      <c r="J4200" s="54"/>
    </row>
    <row r="4201" spans="1:10" ht="45.75" thickBot="1" x14ac:dyDescent="0.3">
      <c r="A4201" s="235" t="s">
        <v>2687</v>
      </c>
      <c r="B4201" s="11" t="s">
        <v>2688</v>
      </c>
      <c r="C4201" s="240" t="s">
        <v>2781</v>
      </c>
      <c r="D4201" s="230">
        <v>700</v>
      </c>
      <c r="E4201" s="178"/>
      <c r="F4201" s="178"/>
      <c r="G4201" s="178">
        <f t="shared" si="99"/>
        <v>0</v>
      </c>
      <c r="H4201" s="178">
        <f t="shared" si="100"/>
        <v>0</v>
      </c>
      <c r="I4201" s="54"/>
      <c r="J4201" s="54"/>
    </row>
    <row r="4202" spans="1:10" x14ac:dyDescent="0.25">
      <c r="A4202" s="294" t="s">
        <v>2689</v>
      </c>
      <c r="B4202" s="38" t="s">
        <v>2690</v>
      </c>
      <c r="C4202" s="298" t="s">
        <v>14</v>
      </c>
      <c r="D4202" s="298">
        <v>10</v>
      </c>
      <c r="E4202" s="280"/>
      <c r="F4202" s="280"/>
      <c r="G4202" s="280">
        <f t="shared" si="99"/>
        <v>0</v>
      </c>
      <c r="H4202" s="280">
        <f t="shared" si="100"/>
        <v>0</v>
      </c>
      <c r="I4202" s="434"/>
      <c r="J4202" s="434"/>
    </row>
    <row r="4203" spans="1:10" ht="45.75" thickBot="1" x14ac:dyDescent="0.3">
      <c r="A4203" s="295"/>
      <c r="B4203" s="11" t="s">
        <v>2691</v>
      </c>
      <c r="C4203" s="299"/>
      <c r="D4203" s="299"/>
      <c r="E4203" s="282"/>
      <c r="F4203" s="282"/>
      <c r="G4203" s="282">
        <f t="shared" si="99"/>
        <v>0</v>
      </c>
      <c r="H4203" s="282">
        <f t="shared" si="100"/>
        <v>0</v>
      </c>
      <c r="I4203" s="435"/>
      <c r="J4203" s="435"/>
    </row>
    <row r="4204" spans="1:10" x14ac:dyDescent="0.25">
      <c r="A4204" s="294" t="s">
        <v>2692</v>
      </c>
      <c r="B4204" s="7" t="s">
        <v>2693</v>
      </c>
      <c r="C4204" s="298" t="s">
        <v>14</v>
      </c>
      <c r="D4204" s="298">
        <v>23</v>
      </c>
      <c r="E4204" s="280"/>
      <c r="F4204" s="280"/>
      <c r="G4204" s="280">
        <f t="shared" si="99"/>
        <v>0</v>
      </c>
      <c r="H4204" s="280">
        <f t="shared" si="100"/>
        <v>0</v>
      </c>
      <c r="I4204" s="434"/>
      <c r="J4204" s="434"/>
    </row>
    <row r="4205" spans="1:10" ht="45.75" thickBot="1" x14ac:dyDescent="0.3">
      <c r="A4205" s="295"/>
      <c r="B4205" s="11" t="s">
        <v>2694</v>
      </c>
      <c r="C4205" s="299"/>
      <c r="D4205" s="299"/>
      <c r="E4205" s="282"/>
      <c r="F4205" s="282"/>
      <c r="G4205" s="282">
        <f t="shared" si="99"/>
        <v>0</v>
      </c>
      <c r="H4205" s="282">
        <f t="shared" si="100"/>
        <v>0</v>
      </c>
      <c r="I4205" s="435"/>
      <c r="J4205" s="435"/>
    </row>
    <row r="4206" spans="1:10" ht="16.5" thickBot="1" x14ac:dyDescent="0.3">
      <c r="A4206" s="309" t="s">
        <v>2695</v>
      </c>
      <c r="B4206" s="310"/>
      <c r="C4206" s="310"/>
      <c r="D4206" s="310"/>
      <c r="E4206" s="311"/>
      <c r="F4206" s="288">
        <f>SUM(G4204)</f>
        <v>0</v>
      </c>
      <c r="G4206" s="289"/>
      <c r="H4206" s="290"/>
      <c r="I4206" s="6"/>
      <c r="J4206" s="6"/>
    </row>
    <row r="4207" spans="1:10" ht="16.5" thickBot="1" x14ac:dyDescent="0.3">
      <c r="A4207" s="309" t="s">
        <v>2696</v>
      </c>
      <c r="B4207" s="310"/>
      <c r="C4207" s="310"/>
      <c r="D4207" s="310"/>
      <c r="E4207" s="311"/>
      <c r="F4207" s="288">
        <f>F4208-F4206</f>
        <v>0</v>
      </c>
      <c r="G4207" s="289"/>
      <c r="H4207" s="290"/>
      <c r="I4207" s="6"/>
      <c r="J4207" s="6"/>
    </row>
    <row r="4208" spans="1:10" ht="16.5" thickBot="1" x14ac:dyDescent="0.3">
      <c r="A4208" s="309" t="s">
        <v>2697</v>
      </c>
      <c r="B4208" s="310"/>
      <c r="C4208" s="310"/>
      <c r="D4208" s="310"/>
      <c r="E4208" s="311"/>
      <c r="F4208" s="288">
        <f>SUM(H4196:H4205)</f>
        <v>0</v>
      </c>
      <c r="G4208" s="289"/>
      <c r="H4208" s="290"/>
      <c r="I4208" s="6"/>
      <c r="J4208" s="6"/>
    </row>
    <row r="4209" spans="1:10" x14ac:dyDescent="0.25">
      <c r="A4209" s="21"/>
      <c r="B4209"/>
    </row>
    <row r="4210" spans="1:10" ht="18" x14ac:dyDescent="0.25">
      <c r="A4210" s="47" t="s">
        <v>4317</v>
      </c>
      <c r="B4210"/>
    </row>
    <row r="4211" spans="1:10" ht="15.75" thickBot="1" x14ac:dyDescent="0.3">
      <c r="A4211" s="21"/>
      <c r="B4211"/>
    </row>
    <row r="4212" spans="1:10" ht="15.75" thickBot="1" x14ac:dyDescent="0.3">
      <c r="A4212" s="353"/>
      <c r="B4212" s="353"/>
      <c r="C4212" s="234"/>
      <c r="D4212" s="30"/>
      <c r="E4212" s="285" t="s">
        <v>0</v>
      </c>
      <c r="F4212" s="286"/>
      <c r="G4212" s="286"/>
      <c r="H4212" s="286"/>
      <c r="I4212" s="286"/>
      <c r="J4212" s="287"/>
    </row>
    <row r="4213" spans="1:10" ht="36" x14ac:dyDescent="0.25">
      <c r="A4213" s="294" t="s">
        <v>1</v>
      </c>
      <c r="B4213" s="300" t="s">
        <v>981</v>
      </c>
      <c r="C4213" s="300" t="s">
        <v>3</v>
      </c>
      <c r="D4213" s="300" t="s">
        <v>4480</v>
      </c>
      <c r="E4213" s="2" t="s">
        <v>4</v>
      </c>
      <c r="F4213" s="2" t="s">
        <v>4</v>
      </c>
      <c r="G4213" s="300" t="s">
        <v>4483</v>
      </c>
      <c r="H4213" s="300" t="s">
        <v>4484</v>
      </c>
      <c r="I4213" s="3" t="s">
        <v>5</v>
      </c>
      <c r="J4213" s="3" t="s">
        <v>7</v>
      </c>
    </row>
    <row r="4214" spans="1:10" ht="60.75" thickBot="1" x14ac:dyDescent="0.3">
      <c r="A4214" s="295"/>
      <c r="B4214" s="301"/>
      <c r="C4214" s="301"/>
      <c r="D4214" s="301"/>
      <c r="E4214" s="30" t="s">
        <v>4482</v>
      </c>
      <c r="F4214" s="30" t="s">
        <v>4481</v>
      </c>
      <c r="G4214" s="301"/>
      <c r="H4214" s="301"/>
      <c r="I4214" s="4" t="s">
        <v>6</v>
      </c>
      <c r="J4214" s="4" t="s">
        <v>6</v>
      </c>
    </row>
    <row r="4215" spans="1:10" ht="18" customHeight="1" x14ac:dyDescent="0.25">
      <c r="A4215" s="294" t="s">
        <v>2698</v>
      </c>
      <c r="B4215" s="7" t="s">
        <v>2699</v>
      </c>
      <c r="C4215" s="432" t="s">
        <v>2781</v>
      </c>
      <c r="D4215" s="298">
        <v>1000</v>
      </c>
      <c r="E4215" s="280"/>
      <c r="F4215" s="280"/>
      <c r="G4215" s="280">
        <f t="shared" ref="G4215:G4272" si="101">D4215*E4215</f>
        <v>0</v>
      </c>
      <c r="H4215" s="280">
        <f t="shared" ref="H4215:H4272" si="102">D4215*F4215</f>
        <v>0</v>
      </c>
      <c r="I4215" s="294"/>
      <c r="J4215" s="294"/>
    </row>
    <row r="4216" spans="1:10" ht="29.25" thickBot="1" x14ac:dyDescent="0.3">
      <c r="A4216" s="295"/>
      <c r="B4216" s="41" t="s">
        <v>2700</v>
      </c>
      <c r="C4216" s="433"/>
      <c r="D4216" s="299"/>
      <c r="E4216" s="282"/>
      <c r="F4216" s="282"/>
      <c r="G4216" s="282">
        <f t="shared" si="101"/>
        <v>0</v>
      </c>
      <c r="H4216" s="282">
        <f t="shared" si="102"/>
        <v>0</v>
      </c>
      <c r="I4216" s="295"/>
      <c r="J4216" s="295"/>
    </row>
    <row r="4217" spans="1:10" ht="17.25" x14ac:dyDescent="0.25">
      <c r="A4217" s="294" t="s">
        <v>2701</v>
      </c>
      <c r="B4217" s="7" t="s">
        <v>2702</v>
      </c>
      <c r="C4217" s="432" t="s">
        <v>2781</v>
      </c>
      <c r="D4217" s="298">
        <v>500</v>
      </c>
      <c r="E4217" s="280"/>
      <c r="F4217" s="280"/>
      <c r="G4217" s="280">
        <f t="shared" si="101"/>
        <v>0</v>
      </c>
      <c r="H4217" s="280">
        <f t="shared" si="102"/>
        <v>0</v>
      </c>
      <c r="I4217" s="294"/>
      <c r="J4217" s="294"/>
    </row>
    <row r="4218" spans="1:10" ht="43.5" thickBot="1" x14ac:dyDescent="0.3">
      <c r="A4218" s="295"/>
      <c r="B4218" s="41" t="s">
        <v>2703</v>
      </c>
      <c r="C4218" s="433"/>
      <c r="D4218" s="299"/>
      <c r="E4218" s="282"/>
      <c r="F4218" s="282"/>
      <c r="G4218" s="282">
        <f t="shared" si="101"/>
        <v>0</v>
      </c>
      <c r="H4218" s="282">
        <f t="shared" si="102"/>
        <v>0</v>
      </c>
      <c r="I4218" s="295"/>
      <c r="J4218" s="295"/>
    </row>
    <row r="4219" spans="1:10" x14ac:dyDescent="0.25">
      <c r="A4219" s="294" t="s">
        <v>2704</v>
      </c>
      <c r="B4219" s="7" t="s">
        <v>2463</v>
      </c>
      <c r="C4219" s="432" t="s">
        <v>2781</v>
      </c>
      <c r="D4219" s="298">
        <v>350</v>
      </c>
      <c r="E4219" s="280"/>
      <c r="F4219" s="280"/>
      <c r="G4219" s="280">
        <f t="shared" si="101"/>
        <v>0</v>
      </c>
      <c r="H4219" s="280">
        <f t="shared" si="102"/>
        <v>0</v>
      </c>
      <c r="I4219" s="294"/>
      <c r="J4219" s="294"/>
    </row>
    <row r="4220" spans="1:10" ht="15.75" thickBot="1" x14ac:dyDescent="0.3">
      <c r="A4220" s="295"/>
      <c r="B4220" s="11" t="s">
        <v>2705</v>
      </c>
      <c r="C4220" s="433"/>
      <c r="D4220" s="299"/>
      <c r="E4220" s="282"/>
      <c r="F4220" s="282"/>
      <c r="G4220" s="282">
        <f t="shared" si="101"/>
        <v>0</v>
      </c>
      <c r="H4220" s="282">
        <f t="shared" si="102"/>
        <v>0</v>
      </c>
      <c r="I4220" s="295"/>
      <c r="J4220" s="295"/>
    </row>
    <row r="4221" spans="1:10" x14ac:dyDescent="0.25">
      <c r="A4221" s="294" t="s">
        <v>2706</v>
      </c>
      <c r="B4221" s="7" t="s">
        <v>2707</v>
      </c>
      <c r="C4221" s="298" t="s">
        <v>14</v>
      </c>
      <c r="D4221" s="298">
        <v>15</v>
      </c>
      <c r="E4221" s="280"/>
      <c r="F4221" s="280"/>
      <c r="G4221" s="280">
        <f t="shared" si="101"/>
        <v>0</v>
      </c>
      <c r="H4221" s="280">
        <f t="shared" si="102"/>
        <v>0</v>
      </c>
      <c r="I4221" s="294"/>
      <c r="J4221" s="294"/>
    </row>
    <row r="4222" spans="1:10" x14ac:dyDescent="0.25">
      <c r="A4222" s="329"/>
      <c r="B4222" s="7" t="s">
        <v>2708</v>
      </c>
      <c r="C4222" s="330"/>
      <c r="D4222" s="330"/>
      <c r="E4222" s="281"/>
      <c r="F4222" s="281"/>
      <c r="G4222" s="281">
        <f t="shared" si="101"/>
        <v>0</v>
      </c>
      <c r="H4222" s="281">
        <f t="shared" si="102"/>
        <v>0</v>
      </c>
      <c r="I4222" s="329"/>
      <c r="J4222" s="329"/>
    </row>
    <row r="4223" spans="1:10" x14ac:dyDescent="0.25">
      <c r="A4223" s="329"/>
      <c r="B4223" s="7" t="s">
        <v>2709</v>
      </c>
      <c r="C4223" s="330"/>
      <c r="D4223" s="330"/>
      <c r="E4223" s="281"/>
      <c r="F4223" s="281"/>
      <c r="G4223" s="281">
        <f t="shared" si="101"/>
        <v>0</v>
      </c>
      <c r="H4223" s="281">
        <f t="shared" si="102"/>
        <v>0</v>
      </c>
      <c r="I4223" s="329"/>
      <c r="J4223" s="329"/>
    </row>
    <row r="4224" spans="1:10" ht="15.75" thickBot="1" x14ac:dyDescent="0.3">
      <c r="A4224" s="295"/>
      <c r="B4224" s="11" t="s">
        <v>2710</v>
      </c>
      <c r="C4224" s="299"/>
      <c r="D4224" s="299"/>
      <c r="E4224" s="282"/>
      <c r="F4224" s="282"/>
      <c r="G4224" s="282">
        <f t="shared" si="101"/>
        <v>0</v>
      </c>
      <c r="H4224" s="282">
        <f t="shared" si="102"/>
        <v>0</v>
      </c>
      <c r="I4224" s="295"/>
      <c r="J4224" s="295"/>
    </row>
    <row r="4225" spans="1:10" ht="75" x14ac:dyDescent="0.25">
      <c r="A4225" s="294" t="s">
        <v>2711</v>
      </c>
      <c r="B4225" s="7" t="s">
        <v>2712</v>
      </c>
      <c r="C4225" s="298" t="s">
        <v>14</v>
      </c>
      <c r="D4225" s="298">
        <v>6</v>
      </c>
      <c r="E4225" s="280"/>
      <c r="F4225" s="280"/>
      <c r="G4225" s="280">
        <f t="shared" si="101"/>
        <v>0</v>
      </c>
      <c r="H4225" s="280">
        <f t="shared" si="102"/>
        <v>0</v>
      </c>
      <c r="I4225" s="294"/>
      <c r="J4225" s="294"/>
    </row>
    <row r="4226" spans="1:10" x14ac:dyDescent="0.25">
      <c r="A4226" s="329"/>
      <c r="B4226" s="7" t="s">
        <v>2713</v>
      </c>
      <c r="C4226" s="330"/>
      <c r="D4226" s="330"/>
      <c r="E4226" s="281"/>
      <c r="F4226" s="281"/>
      <c r="G4226" s="281">
        <f t="shared" si="101"/>
        <v>0</v>
      </c>
      <c r="H4226" s="281">
        <f t="shared" si="102"/>
        <v>0</v>
      </c>
      <c r="I4226" s="329"/>
      <c r="J4226" s="329"/>
    </row>
    <row r="4227" spans="1:10" x14ac:dyDescent="0.25">
      <c r="A4227" s="329"/>
      <c r="B4227" s="7" t="s">
        <v>2714</v>
      </c>
      <c r="C4227" s="330"/>
      <c r="D4227" s="330"/>
      <c r="E4227" s="281"/>
      <c r="F4227" s="281"/>
      <c r="G4227" s="281">
        <f t="shared" si="101"/>
        <v>0</v>
      </c>
      <c r="H4227" s="281">
        <f t="shared" si="102"/>
        <v>0</v>
      </c>
      <c r="I4227" s="329"/>
      <c r="J4227" s="329"/>
    </row>
    <row r="4228" spans="1:10" x14ac:dyDescent="0.25">
      <c r="A4228" s="329"/>
      <c r="B4228" s="7" t="s">
        <v>2715</v>
      </c>
      <c r="C4228" s="330"/>
      <c r="D4228" s="330"/>
      <c r="E4228" s="281"/>
      <c r="F4228" s="281"/>
      <c r="G4228" s="281">
        <f t="shared" si="101"/>
        <v>0</v>
      </c>
      <c r="H4228" s="281">
        <f t="shared" si="102"/>
        <v>0</v>
      </c>
      <c r="I4228" s="329"/>
      <c r="J4228" s="329"/>
    </row>
    <row r="4229" spans="1:10" x14ac:dyDescent="0.25">
      <c r="A4229" s="329"/>
      <c r="B4229" s="7" t="s">
        <v>2716</v>
      </c>
      <c r="C4229" s="330"/>
      <c r="D4229" s="330"/>
      <c r="E4229" s="281"/>
      <c r="F4229" s="281"/>
      <c r="G4229" s="281">
        <f t="shared" si="101"/>
        <v>0</v>
      </c>
      <c r="H4229" s="281">
        <f t="shared" si="102"/>
        <v>0</v>
      </c>
      <c r="I4229" s="329"/>
      <c r="J4229" s="329"/>
    </row>
    <row r="4230" spans="1:10" x14ac:dyDescent="0.25">
      <c r="A4230" s="329"/>
      <c r="B4230" s="7" t="s">
        <v>2717</v>
      </c>
      <c r="C4230" s="330"/>
      <c r="D4230" s="330"/>
      <c r="E4230" s="281"/>
      <c r="F4230" s="281"/>
      <c r="G4230" s="281">
        <f t="shared" si="101"/>
        <v>0</v>
      </c>
      <c r="H4230" s="281">
        <f t="shared" si="102"/>
        <v>0</v>
      </c>
      <c r="I4230" s="329"/>
      <c r="J4230" s="329"/>
    </row>
    <row r="4231" spans="1:10" x14ac:dyDescent="0.25">
      <c r="A4231" s="329"/>
      <c r="B4231" s="7" t="s">
        <v>2718</v>
      </c>
      <c r="C4231" s="330"/>
      <c r="D4231" s="330"/>
      <c r="E4231" s="281"/>
      <c r="F4231" s="281"/>
      <c r="G4231" s="281">
        <f t="shared" si="101"/>
        <v>0</v>
      </c>
      <c r="H4231" s="281">
        <f t="shared" si="102"/>
        <v>0</v>
      </c>
      <c r="I4231" s="329"/>
      <c r="J4231" s="329"/>
    </row>
    <row r="4232" spans="1:10" ht="15.75" thickBot="1" x14ac:dyDescent="0.3">
      <c r="A4232" s="295"/>
      <c r="B4232" s="11" t="s">
        <v>2719</v>
      </c>
      <c r="C4232" s="299"/>
      <c r="D4232" s="299"/>
      <c r="E4232" s="282"/>
      <c r="F4232" s="282"/>
      <c r="G4232" s="282">
        <f t="shared" si="101"/>
        <v>0</v>
      </c>
      <c r="H4232" s="282">
        <f t="shared" si="102"/>
        <v>0</v>
      </c>
      <c r="I4232" s="295"/>
      <c r="J4232" s="295"/>
    </row>
    <row r="4233" spans="1:10" ht="30" x14ac:dyDescent="0.25">
      <c r="A4233" s="294" t="s">
        <v>2720</v>
      </c>
      <c r="B4233" s="7" t="s">
        <v>2721</v>
      </c>
      <c r="C4233" s="298" t="s">
        <v>14</v>
      </c>
      <c r="D4233" s="298">
        <v>63</v>
      </c>
      <c r="E4233" s="280"/>
      <c r="F4233" s="280"/>
      <c r="G4233" s="280">
        <f t="shared" si="101"/>
        <v>0</v>
      </c>
      <c r="H4233" s="280">
        <f t="shared" si="102"/>
        <v>0</v>
      </c>
      <c r="I4233" s="294"/>
      <c r="J4233" s="294"/>
    </row>
    <row r="4234" spans="1:10" x14ac:dyDescent="0.25">
      <c r="A4234" s="329"/>
      <c r="B4234" s="7" t="s">
        <v>2722</v>
      </c>
      <c r="C4234" s="330"/>
      <c r="D4234" s="330"/>
      <c r="E4234" s="281"/>
      <c r="F4234" s="281"/>
      <c r="G4234" s="281">
        <f t="shared" si="101"/>
        <v>0</v>
      </c>
      <c r="H4234" s="281">
        <f t="shared" si="102"/>
        <v>0</v>
      </c>
      <c r="I4234" s="329"/>
      <c r="J4234" s="329"/>
    </row>
    <row r="4235" spans="1:10" x14ac:dyDescent="0.25">
      <c r="A4235" s="329"/>
      <c r="B4235" s="7" t="s">
        <v>2723</v>
      </c>
      <c r="C4235" s="330"/>
      <c r="D4235" s="330"/>
      <c r="E4235" s="281"/>
      <c r="F4235" s="281"/>
      <c r="G4235" s="281">
        <f t="shared" si="101"/>
        <v>0</v>
      </c>
      <c r="H4235" s="281">
        <f t="shared" si="102"/>
        <v>0</v>
      </c>
      <c r="I4235" s="329"/>
      <c r="J4235" s="329"/>
    </row>
    <row r="4236" spans="1:10" ht="15.75" thickBot="1" x14ac:dyDescent="0.3">
      <c r="A4236" s="295"/>
      <c r="B4236" s="11" t="s">
        <v>2724</v>
      </c>
      <c r="C4236" s="299"/>
      <c r="D4236" s="299"/>
      <c r="E4236" s="282"/>
      <c r="F4236" s="282"/>
      <c r="G4236" s="282">
        <f t="shared" si="101"/>
        <v>0</v>
      </c>
      <c r="H4236" s="282">
        <f t="shared" si="102"/>
        <v>0</v>
      </c>
      <c r="I4236" s="295"/>
      <c r="J4236" s="295"/>
    </row>
    <row r="4237" spans="1:10" ht="30" x14ac:dyDescent="0.25">
      <c r="A4237" s="294" t="s">
        <v>2725</v>
      </c>
      <c r="B4237" s="7" t="s">
        <v>2726</v>
      </c>
      <c r="C4237" s="298" t="s">
        <v>14</v>
      </c>
      <c r="D4237" s="298">
        <v>10</v>
      </c>
      <c r="E4237" s="280"/>
      <c r="F4237" s="280"/>
      <c r="G4237" s="280">
        <f t="shared" si="101"/>
        <v>0</v>
      </c>
      <c r="H4237" s="280">
        <f t="shared" si="102"/>
        <v>0</v>
      </c>
      <c r="I4237" s="291"/>
      <c r="J4237" s="291"/>
    </row>
    <row r="4238" spans="1:10" x14ac:dyDescent="0.25">
      <c r="A4238" s="329"/>
      <c r="B4238" s="7" t="s">
        <v>2727</v>
      </c>
      <c r="C4238" s="330"/>
      <c r="D4238" s="330"/>
      <c r="E4238" s="281"/>
      <c r="F4238" s="281"/>
      <c r="G4238" s="281">
        <f t="shared" si="101"/>
        <v>0</v>
      </c>
      <c r="H4238" s="281">
        <f t="shared" si="102"/>
        <v>0</v>
      </c>
      <c r="I4238" s="292"/>
      <c r="J4238" s="292"/>
    </row>
    <row r="4239" spans="1:10" x14ac:dyDescent="0.25">
      <c r="A4239" s="329"/>
      <c r="B4239" s="7" t="s">
        <v>2728</v>
      </c>
      <c r="C4239" s="330"/>
      <c r="D4239" s="330"/>
      <c r="E4239" s="281"/>
      <c r="F4239" s="281"/>
      <c r="G4239" s="281">
        <f t="shared" si="101"/>
        <v>0</v>
      </c>
      <c r="H4239" s="281">
        <f t="shared" si="102"/>
        <v>0</v>
      </c>
      <c r="I4239" s="292"/>
      <c r="J4239" s="292"/>
    </row>
    <row r="4240" spans="1:10" x14ac:dyDescent="0.25">
      <c r="A4240" s="329"/>
      <c r="B4240" s="7" t="s">
        <v>2729</v>
      </c>
      <c r="C4240" s="330"/>
      <c r="D4240" s="330"/>
      <c r="E4240" s="281"/>
      <c r="F4240" s="281"/>
      <c r="G4240" s="281">
        <f t="shared" si="101"/>
        <v>0</v>
      </c>
      <c r="H4240" s="281">
        <f t="shared" si="102"/>
        <v>0</v>
      </c>
      <c r="I4240" s="292"/>
      <c r="J4240" s="292"/>
    </row>
    <row r="4241" spans="1:10" x14ac:dyDescent="0.25">
      <c r="A4241" s="329"/>
      <c r="B4241" s="7" t="s">
        <v>2730</v>
      </c>
      <c r="C4241" s="330"/>
      <c r="D4241" s="330"/>
      <c r="E4241" s="281"/>
      <c r="F4241" s="281"/>
      <c r="G4241" s="281">
        <f t="shared" si="101"/>
        <v>0</v>
      </c>
      <c r="H4241" s="281">
        <f t="shared" si="102"/>
        <v>0</v>
      </c>
      <c r="I4241" s="292"/>
      <c r="J4241" s="292"/>
    </row>
    <row r="4242" spans="1:10" x14ac:dyDescent="0.25">
      <c r="A4242" s="329"/>
      <c r="B4242" s="7" t="s">
        <v>2731</v>
      </c>
      <c r="C4242" s="330"/>
      <c r="D4242" s="330"/>
      <c r="E4242" s="281"/>
      <c r="F4242" s="281"/>
      <c r="G4242" s="281">
        <f t="shared" si="101"/>
        <v>0</v>
      </c>
      <c r="H4242" s="281">
        <f t="shared" si="102"/>
        <v>0</v>
      </c>
      <c r="I4242" s="292"/>
      <c r="J4242" s="292"/>
    </row>
    <row r="4243" spans="1:10" x14ac:dyDescent="0.25">
      <c r="A4243" s="329"/>
      <c r="B4243" s="7" t="s">
        <v>2732</v>
      </c>
      <c r="C4243" s="330"/>
      <c r="D4243" s="330"/>
      <c r="E4243" s="281"/>
      <c r="F4243" s="281"/>
      <c r="G4243" s="281">
        <f t="shared" si="101"/>
        <v>0</v>
      </c>
      <c r="H4243" s="281">
        <f t="shared" si="102"/>
        <v>0</v>
      </c>
      <c r="I4243" s="292"/>
      <c r="J4243" s="292"/>
    </row>
    <row r="4244" spans="1:10" ht="30" x14ac:dyDescent="0.25">
      <c r="A4244" s="329"/>
      <c r="B4244" s="7" t="s">
        <v>2733</v>
      </c>
      <c r="C4244" s="330"/>
      <c r="D4244" s="330"/>
      <c r="E4244" s="281"/>
      <c r="F4244" s="281"/>
      <c r="G4244" s="281">
        <f t="shared" si="101"/>
        <v>0</v>
      </c>
      <c r="H4244" s="281">
        <f t="shared" si="102"/>
        <v>0</v>
      </c>
      <c r="I4244" s="292"/>
      <c r="J4244" s="292"/>
    </row>
    <row r="4245" spans="1:10" x14ac:dyDescent="0.25">
      <c r="A4245" s="329"/>
      <c r="B4245" s="7" t="s">
        <v>2734</v>
      </c>
      <c r="C4245" s="330"/>
      <c r="D4245" s="330"/>
      <c r="E4245" s="281"/>
      <c r="F4245" s="281"/>
      <c r="G4245" s="281">
        <f t="shared" si="101"/>
        <v>0</v>
      </c>
      <c r="H4245" s="281">
        <f t="shared" si="102"/>
        <v>0</v>
      </c>
      <c r="I4245" s="292"/>
      <c r="J4245" s="292"/>
    </row>
    <row r="4246" spans="1:10" ht="48" thickBot="1" x14ac:dyDescent="0.3">
      <c r="A4246" s="295"/>
      <c r="B4246" s="11" t="s">
        <v>2735</v>
      </c>
      <c r="C4246" s="299"/>
      <c r="D4246" s="299"/>
      <c r="E4246" s="282"/>
      <c r="F4246" s="282"/>
      <c r="G4246" s="282">
        <f t="shared" si="101"/>
        <v>0</v>
      </c>
      <c r="H4246" s="282">
        <f t="shared" si="102"/>
        <v>0</v>
      </c>
      <c r="I4246" s="293"/>
      <c r="J4246" s="293"/>
    </row>
    <row r="4247" spans="1:10" ht="30" x14ac:dyDescent="0.25">
      <c r="A4247" s="294" t="s">
        <v>2736</v>
      </c>
      <c r="B4247" s="7" t="s">
        <v>2737</v>
      </c>
      <c r="C4247" s="298" t="s">
        <v>14</v>
      </c>
      <c r="D4247" s="298">
        <v>23</v>
      </c>
      <c r="E4247" s="280"/>
      <c r="F4247" s="280"/>
      <c r="G4247" s="280">
        <f t="shared" si="101"/>
        <v>0</v>
      </c>
      <c r="H4247" s="280">
        <f t="shared" si="102"/>
        <v>0</v>
      </c>
      <c r="I4247" s="291"/>
      <c r="J4247" s="291"/>
    </row>
    <row r="4248" spans="1:10" x14ac:dyDescent="0.25">
      <c r="A4248" s="329"/>
      <c r="B4248" s="7" t="s">
        <v>2727</v>
      </c>
      <c r="C4248" s="330"/>
      <c r="D4248" s="330"/>
      <c r="E4248" s="281"/>
      <c r="F4248" s="281"/>
      <c r="G4248" s="281">
        <f t="shared" si="101"/>
        <v>0</v>
      </c>
      <c r="H4248" s="281">
        <f t="shared" si="102"/>
        <v>0</v>
      </c>
      <c r="I4248" s="292"/>
      <c r="J4248" s="292"/>
    </row>
    <row r="4249" spans="1:10" x14ac:dyDescent="0.25">
      <c r="A4249" s="329"/>
      <c r="B4249" s="7" t="s">
        <v>2738</v>
      </c>
      <c r="C4249" s="330"/>
      <c r="D4249" s="330"/>
      <c r="E4249" s="281"/>
      <c r="F4249" s="281"/>
      <c r="G4249" s="281">
        <f t="shared" si="101"/>
        <v>0</v>
      </c>
      <c r="H4249" s="281">
        <f t="shared" si="102"/>
        <v>0</v>
      </c>
      <c r="I4249" s="292"/>
      <c r="J4249" s="292"/>
    </row>
    <row r="4250" spans="1:10" x14ac:dyDescent="0.25">
      <c r="A4250" s="329"/>
      <c r="B4250" s="7" t="s">
        <v>2729</v>
      </c>
      <c r="C4250" s="330"/>
      <c r="D4250" s="330"/>
      <c r="E4250" s="281"/>
      <c r="F4250" s="281"/>
      <c r="G4250" s="281">
        <f t="shared" si="101"/>
        <v>0</v>
      </c>
      <c r="H4250" s="281">
        <f t="shared" si="102"/>
        <v>0</v>
      </c>
      <c r="I4250" s="292"/>
      <c r="J4250" s="292"/>
    </row>
    <row r="4251" spans="1:10" x14ac:dyDescent="0.25">
      <c r="A4251" s="329"/>
      <c r="B4251" s="7" t="s">
        <v>2730</v>
      </c>
      <c r="C4251" s="330"/>
      <c r="D4251" s="330"/>
      <c r="E4251" s="281"/>
      <c r="F4251" s="281"/>
      <c r="G4251" s="281">
        <f t="shared" si="101"/>
        <v>0</v>
      </c>
      <c r="H4251" s="281">
        <f t="shared" si="102"/>
        <v>0</v>
      </c>
      <c r="I4251" s="292"/>
      <c r="J4251" s="292"/>
    </row>
    <row r="4252" spans="1:10" x14ac:dyDescent="0.25">
      <c r="A4252" s="329"/>
      <c r="B4252" s="7" t="s">
        <v>2731</v>
      </c>
      <c r="C4252" s="330"/>
      <c r="D4252" s="330"/>
      <c r="E4252" s="281"/>
      <c r="F4252" s="281"/>
      <c r="G4252" s="281">
        <f t="shared" si="101"/>
        <v>0</v>
      </c>
      <c r="H4252" s="281">
        <f t="shared" si="102"/>
        <v>0</v>
      </c>
      <c r="I4252" s="292"/>
      <c r="J4252" s="292"/>
    </row>
    <row r="4253" spans="1:10" x14ac:dyDescent="0.25">
      <c r="A4253" s="329"/>
      <c r="B4253" s="7" t="s">
        <v>2732</v>
      </c>
      <c r="C4253" s="330"/>
      <c r="D4253" s="330"/>
      <c r="E4253" s="281"/>
      <c r="F4253" s="281"/>
      <c r="G4253" s="281">
        <f t="shared" si="101"/>
        <v>0</v>
      </c>
      <c r="H4253" s="281">
        <f t="shared" si="102"/>
        <v>0</v>
      </c>
      <c r="I4253" s="292"/>
      <c r="J4253" s="292"/>
    </row>
    <row r="4254" spans="1:10" ht="30" x14ac:dyDescent="0.25">
      <c r="A4254" s="329"/>
      <c r="B4254" s="7" t="s">
        <v>2733</v>
      </c>
      <c r="C4254" s="330"/>
      <c r="D4254" s="330"/>
      <c r="E4254" s="281"/>
      <c r="F4254" s="281"/>
      <c r="G4254" s="281">
        <f t="shared" si="101"/>
        <v>0</v>
      </c>
      <c r="H4254" s="281">
        <f t="shared" si="102"/>
        <v>0</v>
      </c>
      <c r="I4254" s="292"/>
      <c r="J4254" s="292"/>
    </row>
    <row r="4255" spans="1:10" x14ac:dyDescent="0.25">
      <c r="A4255" s="329"/>
      <c r="B4255" s="7" t="s">
        <v>2734</v>
      </c>
      <c r="C4255" s="330"/>
      <c r="D4255" s="330"/>
      <c r="E4255" s="281"/>
      <c r="F4255" s="281"/>
      <c r="G4255" s="281">
        <f t="shared" si="101"/>
        <v>0</v>
      </c>
      <c r="H4255" s="281">
        <f t="shared" si="102"/>
        <v>0</v>
      </c>
      <c r="I4255" s="292"/>
      <c r="J4255" s="292"/>
    </row>
    <row r="4256" spans="1:10" ht="48" thickBot="1" x14ac:dyDescent="0.3">
      <c r="A4256" s="295"/>
      <c r="B4256" s="11" t="s">
        <v>2735</v>
      </c>
      <c r="C4256" s="299"/>
      <c r="D4256" s="299"/>
      <c r="E4256" s="282"/>
      <c r="F4256" s="282"/>
      <c r="G4256" s="282">
        <f t="shared" si="101"/>
        <v>0</v>
      </c>
      <c r="H4256" s="282">
        <f t="shared" si="102"/>
        <v>0</v>
      </c>
      <c r="I4256" s="293"/>
      <c r="J4256" s="293"/>
    </row>
    <row r="4257" spans="1:10" ht="60" x14ac:dyDescent="0.25">
      <c r="A4257" s="294" t="s">
        <v>2739</v>
      </c>
      <c r="B4257" s="5" t="s">
        <v>2740</v>
      </c>
      <c r="C4257" s="298" t="s">
        <v>9</v>
      </c>
      <c r="D4257" s="298">
        <v>1</v>
      </c>
      <c r="E4257" s="280"/>
      <c r="F4257" s="280"/>
      <c r="G4257" s="280">
        <f t="shared" si="101"/>
        <v>0</v>
      </c>
      <c r="H4257" s="280">
        <f t="shared" si="102"/>
        <v>0</v>
      </c>
      <c r="I4257" s="294"/>
      <c r="J4257" s="294"/>
    </row>
    <row r="4258" spans="1:10" ht="47.25" x14ac:dyDescent="0.25">
      <c r="A4258" s="329"/>
      <c r="B4258" s="5" t="s">
        <v>2741</v>
      </c>
      <c r="C4258" s="330"/>
      <c r="D4258" s="330"/>
      <c r="E4258" s="281"/>
      <c r="F4258" s="281"/>
      <c r="G4258" s="281">
        <f t="shared" si="101"/>
        <v>0</v>
      </c>
      <c r="H4258" s="281">
        <f t="shared" si="102"/>
        <v>0</v>
      </c>
      <c r="I4258" s="329"/>
      <c r="J4258" s="329"/>
    </row>
    <row r="4259" spans="1:10" x14ac:dyDescent="0.25">
      <c r="A4259" s="329"/>
      <c r="B4259" s="7" t="s">
        <v>2742</v>
      </c>
      <c r="C4259" s="330"/>
      <c r="D4259" s="330"/>
      <c r="E4259" s="281"/>
      <c r="F4259" s="281"/>
      <c r="G4259" s="281">
        <f t="shared" si="101"/>
        <v>0</v>
      </c>
      <c r="H4259" s="281">
        <f t="shared" si="102"/>
        <v>0</v>
      </c>
      <c r="I4259" s="329"/>
      <c r="J4259" s="329"/>
    </row>
    <row r="4260" spans="1:10" x14ac:dyDescent="0.25">
      <c r="A4260" s="329"/>
      <c r="B4260" s="7" t="s">
        <v>2743</v>
      </c>
      <c r="C4260" s="330"/>
      <c r="D4260" s="330"/>
      <c r="E4260" s="281"/>
      <c r="F4260" s="281"/>
      <c r="G4260" s="281">
        <f t="shared" si="101"/>
        <v>0</v>
      </c>
      <c r="H4260" s="281">
        <f t="shared" si="102"/>
        <v>0</v>
      </c>
      <c r="I4260" s="329"/>
      <c r="J4260" s="329"/>
    </row>
    <row r="4261" spans="1:10" x14ac:dyDescent="0.25">
      <c r="A4261" s="329"/>
      <c r="B4261" s="7" t="s">
        <v>2744</v>
      </c>
      <c r="C4261" s="330"/>
      <c r="D4261" s="330"/>
      <c r="E4261" s="281"/>
      <c r="F4261" s="281"/>
      <c r="G4261" s="281">
        <f t="shared" si="101"/>
        <v>0</v>
      </c>
      <c r="H4261" s="281">
        <f t="shared" si="102"/>
        <v>0</v>
      </c>
      <c r="I4261" s="329"/>
      <c r="J4261" s="329"/>
    </row>
    <row r="4262" spans="1:10" x14ac:dyDescent="0.25">
      <c r="A4262" s="329"/>
      <c r="B4262" s="7" t="s">
        <v>2745</v>
      </c>
      <c r="C4262" s="330"/>
      <c r="D4262" s="330"/>
      <c r="E4262" s="281"/>
      <c r="F4262" s="281"/>
      <c r="G4262" s="281">
        <f t="shared" si="101"/>
        <v>0</v>
      </c>
      <c r="H4262" s="281">
        <f t="shared" si="102"/>
        <v>0</v>
      </c>
      <c r="I4262" s="329"/>
      <c r="J4262" s="329"/>
    </row>
    <row r="4263" spans="1:10" ht="30" x14ac:dyDescent="0.25">
      <c r="A4263" s="329"/>
      <c r="B4263" s="7" t="s">
        <v>2746</v>
      </c>
      <c r="C4263" s="330"/>
      <c r="D4263" s="330"/>
      <c r="E4263" s="281"/>
      <c r="F4263" s="281"/>
      <c r="G4263" s="281">
        <f t="shared" si="101"/>
        <v>0</v>
      </c>
      <c r="H4263" s="281">
        <f t="shared" si="102"/>
        <v>0</v>
      </c>
      <c r="I4263" s="329"/>
      <c r="J4263" s="329"/>
    </row>
    <row r="4264" spans="1:10" ht="30" x14ac:dyDescent="0.25">
      <c r="A4264" s="329"/>
      <c r="B4264" s="7" t="s">
        <v>2747</v>
      </c>
      <c r="C4264" s="330"/>
      <c r="D4264" s="330"/>
      <c r="E4264" s="281"/>
      <c r="F4264" s="281"/>
      <c r="G4264" s="281">
        <f t="shared" si="101"/>
        <v>0</v>
      </c>
      <c r="H4264" s="281">
        <f t="shared" si="102"/>
        <v>0</v>
      </c>
      <c r="I4264" s="329"/>
      <c r="J4264" s="329"/>
    </row>
    <row r="4265" spans="1:10" x14ac:dyDescent="0.25">
      <c r="A4265" s="329"/>
      <c r="B4265" s="7" t="s">
        <v>2748</v>
      </c>
      <c r="C4265" s="330"/>
      <c r="D4265" s="330"/>
      <c r="E4265" s="281"/>
      <c r="F4265" s="281"/>
      <c r="G4265" s="281">
        <f t="shared" si="101"/>
        <v>0</v>
      </c>
      <c r="H4265" s="281">
        <f t="shared" si="102"/>
        <v>0</v>
      </c>
      <c r="I4265" s="329"/>
      <c r="J4265" s="329"/>
    </row>
    <row r="4266" spans="1:10" x14ac:dyDescent="0.25">
      <c r="A4266" s="329"/>
      <c r="B4266" s="7" t="s">
        <v>2749</v>
      </c>
      <c r="C4266" s="330"/>
      <c r="D4266" s="330"/>
      <c r="E4266" s="281"/>
      <c r="F4266" s="281"/>
      <c r="G4266" s="281">
        <f t="shared" si="101"/>
        <v>0</v>
      </c>
      <c r="H4266" s="281">
        <f t="shared" si="102"/>
        <v>0</v>
      </c>
      <c r="I4266" s="329"/>
      <c r="J4266" s="329"/>
    </row>
    <row r="4267" spans="1:10" ht="45.75" thickBot="1" x14ac:dyDescent="0.3">
      <c r="A4267" s="295"/>
      <c r="B4267" s="9" t="s">
        <v>2750</v>
      </c>
      <c r="C4267" s="299"/>
      <c r="D4267" s="299"/>
      <c r="E4267" s="282"/>
      <c r="F4267" s="282"/>
      <c r="G4267" s="282">
        <f t="shared" si="101"/>
        <v>0</v>
      </c>
      <c r="H4267" s="282">
        <f t="shared" si="102"/>
        <v>0</v>
      </c>
      <c r="I4267" s="295"/>
      <c r="J4267" s="295"/>
    </row>
    <row r="4268" spans="1:10" x14ac:dyDescent="0.25">
      <c r="A4268" s="294" t="s">
        <v>2751</v>
      </c>
      <c r="B4268" s="5" t="s">
        <v>2344</v>
      </c>
      <c r="C4268" s="298" t="s">
        <v>14</v>
      </c>
      <c r="D4268" s="298">
        <v>3</v>
      </c>
      <c r="E4268" s="280"/>
      <c r="F4268" s="280"/>
      <c r="G4268" s="280">
        <f t="shared" si="101"/>
        <v>0</v>
      </c>
      <c r="H4268" s="280">
        <f t="shared" si="102"/>
        <v>0</v>
      </c>
      <c r="I4268" s="294"/>
      <c r="J4268" s="294"/>
    </row>
    <row r="4269" spans="1:10" x14ac:dyDescent="0.25">
      <c r="A4269" s="329"/>
      <c r="B4269" s="5" t="s">
        <v>2752</v>
      </c>
      <c r="C4269" s="330"/>
      <c r="D4269" s="330"/>
      <c r="E4269" s="281"/>
      <c r="F4269" s="281"/>
      <c r="G4269" s="281">
        <f t="shared" si="101"/>
        <v>0</v>
      </c>
      <c r="H4269" s="281">
        <f t="shared" si="102"/>
        <v>0</v>
      </c>
      <c r="I4269" s="329"/>
      <c r="J4269" s="329"/>
    </row>
    <row r="4270" spans="1:10" ht="15.75" thickBot="1" x14ac:dyDescent="0.3">
      <c r="A4270" s="295"/>
      <c r="B4270" s="9" t="s">
        <v>2753</v>
      </c>
      <c r="C4270" s="299"/>
      <c r="D4270" s="299"/>
      <c r="E4270" s="282"/>
      <c r="F4270" s="282"/>
      <c r="G4270" s="282">
        <f t="shared" si="101"/>
        <v>0</v>
      </c>
      <c r="H4270" s="282">
        <f t="shared" si="102"/>
        <v>0</v>
      </c>
      <c r="I4270" s="295"/>
      <c r="J4270" s="295"/>
    </row>
    <row r="4271" spans="1:10" x14ac:dyDescent="0.25">
      <c r="A4271" s="294" t="s">
        <v>2754</v>
      </c>
      <c r="B4271" s="5" t="s">
        <v>2344</v>
      </c>
      <c r="C4271" s="298" t="s">
        <v>9</v>
      </c>
      <c r="D4271" s="298">
        <v>1</v>
      </c>
      <c r="E4271" s="280"/>
      <c r="F4271" s="280"/>
      <c r="G4271" s="280">
        <f t="shared" si="101"/>
        <v>0</v>
      </c>
      <c r="H4271" s="280">
        <f t="shared" si="102"/>
        <v>0</v>
      </c>
      <c r="I4271" s="294"/>
      <c r="J4271" s="294"/>
    </row>
    <row r="4272" spans="1:10" ht="15.75" thickBot="1" x14ac:dyDescent="0.3">
      <c r="A4272" s="295"/>
      <c r="B4272" s="9" t="s">
        <v>2472</v>
      </c>
      <c r="C4272" s="299"/>
      <c r="D4272" s="299"/>
      <c r="E4272" s="282"/>
      <c r="F4272" s="282"/>
      <c r="G4272" s="282">
        <f t="shared" si="101"/>
        <v>0</v>
      </c>
      <c r="H4272" s="282">
        <f t="shared" si="102"/>
        <v>0</v>
      </c>
      <c r="I4272" s="295"/>
      <c r="J4272" s="295"/>
    </row>
    <row r="4273" spans="1:10" ht="16.5" thickBot="1" x14ac:dyDescent="0.3">
      <c r="A4273" s="309" t="s">
        <v>2755</v>
      </c>
      <c r="B4273" s="310"/>
      <c r="C4273" s="310"/>
      <c r="D4273" s="310"/>
      <c r="E4273" s="311"/>
      <c r="F4273" s="288">
        <f>SUM(G4215:G4272)</f>
        <v>0</v>
      </c>
      <c r="G4273" s="289"/>
      <c r="H4273" s="290"/>
      <c r="I4273" s="6"/>
      <c r="J4273" s="6"/>
    </row>
    <row r="4274" spans="1:10" ht="16.5" thickBot="1" x14ac:dyDescent="0.3">
      <c r="A4274" s="309" t="s">
        <v>2756</v>
      </c>
      <c r="B4274" s="310"/>
      <c r="C4274" s="310"/>
      <c r="D4274" s="310"/>
      <c r="E4274" s="311"/>
      <c r="F4274" s="288">
        <f>F4275-F4273</f>
        <v>0</v>
      </c>
      <c r="G4274" s="289"/>
      <c r="H4274" s="290"/>
      <c r="I4274" s="6"/>
      <c r="J4274" s="6"/>
    </row>
    <row r="4275" spans="1:10" ht="16.5" thickBot="1" x14ac:dyDescent="0.3">
      <c r="A4275" s="309" t="s">
        <v>2757</v>
      </c>
      <c r="B4275" s="310"/>
      <c r="C4275" s="310"/>
      <c r="D4275" s="310"/>
      <c r="E4275" s="311"/>
      <c r="F4275" s="288">
        <f>SUM(H4215:H4272)</f>
        <v>0</v>
      </c>
      <c r="G4275" s="289"/>
      <c r="H4275" s="290"/>
      <c r="I4275" s="6"/>
      <c r="J4275" s="6"/>
    </row>
    <row r="4276" spans="1:10" x14ac:dyDescent="0.25">
      <c r="A4276" s="22"/>
      <c r="B4276"/>
    </row>
    <row r="4277" spans="1:10" ht="15.75" x14ac:dyDescent="0.25">
      <c r="A4277" s="258" t="s">
        <v>4567</v>
      </c>
      <c r="B4277"/>
    </row>
    <row r="4278" spans="1:10" ht="15.75" x14ac:dyDescent="0.25">
      <c r="A4278" s="307" t="s">
        <v>4571</v>
      </c>
      <c r="B4278" s="307"/>
      <c r="C4278" s="307"/>
      <c r="D4278" s="307"/>
      <c r="E4278" s="307"/>
      <c r="F4278" s="307"/>
      <c r="G4278" s="307"/>
      <c r="H4278" s="307"/>
      <c r="I4278" s="307"/>
      <c r="J4278" s="307"/>
    </row>
    <row r="4279" spans="1:10" ht="15.75" thickBot="1" x14ac:dyDescent="0.3">
      <c r="B4279" s="223"/>
    </row>
    <row r="4280" spans="1:10" ht="16.5" thickBot="1" x14ac:dyDescent="0.3">
      <c r="A4280" s="369" t="s">
        <v>4568</v>
      </c>
      <c r="B4280" s="369"/>
      <c r="C4280" s="367">
        <f>F4273+F4206</f>
        <v>0</v>
      </c>
      <c r="D4280" s="368"/>
      <c r="E4280" s="368"/>
    </row>
    <row r="4281" spans="1:10" ht="16.5" thickBot="1" x14ac:dyDescent="0.3">
      <c r="A4281" s="369" t="s">
        <v>4569</v>
      </c>
      <c r="B4281" s="369"/>
      <c r="C4281" s="367">
        <f>C4282-C4280</f>
        <v>0</v>
      </c>
      <c r="D4281" s="368"/>
      <c r="E4281" s="368"/>
    </row>
    <row r="4282" spans="1:10" ht="16.5" thickBot="1" x14ac:dyDescent="0.3">
      <c r="A4282" s="369" t="s">
        <v>4570</v>
      </c>
      <c r="B4282" s="369"/>
      <c r="C4282" s="367">
        <f>F4275+F4208</f>
        <v>0</v>
      </c>
      <c r="D4282" s="368"/>
      <c r="E4282" s="368"/>
    </row>
    <row r="4283" spans="1:10" ht="16.5" thickBot="1" x14ac:dyDescent="0.3">
      <c r="A4283" s="260" t="s">
        <v>4538</v>
      </c>
      <c r="B4283" s="404"/>
      <c r="C4283" s="404"/>
      <c r="D4283" s="404"/>
      <c r="E4283" s="405"/>
    </row>
    <row r="4284" spans="1:10" ht="18" x14ac:dyDescent="0.25">
      <c r="A4284" s="45"/>
      <c r="B4284"/>
    </row>
    <row r="4285" spans="1:10" x14ac:dyDescent="0.25">
      <c r="B4285"/>
    </row>
    <row r="4286" spans="1:10" ht="18" x14ac:dyDescent="0.25">
      <c r="A4286" s="47" t="s">
        <v>2758</v>
      </c>
      <c r="B4286"/>
    </row>
    <row r="4287" spans="1:10" x14ac:dyDescent="0.25">
      <c r="A4287" s="22"/>
      <c r="B4287"/>
    </row>
    <row r="4288" spans="1:10" ht="18" x14ac:dyDescent="0.25">
      <c r="A4288" s="47" t="s">
        <v>2759</v>
      </c>
      <c r="B4288"/>
    </row>
    <row r="4289" spans="1:10" x14ac:dyDescent="0.25">
      <c r="A4289" s="22"/>
      <c r="B4289"/>
    </row>
    <row r="4290" spans="1:10" ht="72" customHeight="1" x14ac:dyDescent="0.25">
      <c r="A4290" s="306" t="s">
        <v>2760</v>
      </c>
      <c r="B4290" s="306"/>
      <c r="C4290" s="306"/>
      <c r="D4290" s="306"/>
      <c r="E4290" s="306"/>
      <c r="F4290" s="306"/>
      <c r="G4290" s="306"/>
      <c r="H4290" s="306"/>
      <c r="I4290" s="306"/>
      <c r="J4290" s="306"/>
    </row>
    <row r="4291" spans="1:10" ht="34.5" customHeight="1" x14ac:dyDescent="0.25">
      <c r="A4291" s="306" t="s">
        <v>2761</v>
      </c>
      <c r="B4291" s="306"/>
      <c r="C4291" s="306"/>
      <c r="D4291" s="306"/>
      <c r="E4291" s="306"/>
      <c r="F4291" s="306"/>
      <c r="G4291" s="306"/>
      <c r="H4291" s="306"/>
      <c r="I4291" s="306"/>
      <c r="J4291" s="306"/>
    </row>
    <row r="4292" spans="1:10" x14ac:dyDescent="0.25">
      <c r="A4292" s="306" t="s">
        <v>2762</v>
      </c>
      <c r="B4292" s="306"/>
      <c r="C4292" s="306"/>
      <c r="D4292" s="306"/>
      <c r="E4292" s="306"/>
      <c r="F4292" s="306"/>
      <c r="G4292" s="306"/>
      <c r="H4292" s="306"/>
      <c r="I4292" s="306"/>
      <c r="J4292" s="306"/>
    </row>
    <row r="4293" spans="1:10" ht="15.75" thickBot="1" x14ac:dyDescent="0.3">
      <c r="A4293" s="21"/>
      <c r="B4293"/>
    </row>
    <row r="4294" spans="1:10" ht="15.75" thickBot="1" x14ac:dyDescent="0.3">
      <c r="A4294" s="308"/>
      <c r="B4294" s="308"/>
      <c r="C4294" s="234"/>
      <c r="D4294" s="30"/>
      <c r="E4294" s="285" t="s">
        <v>0</v>
      </c>
      <c r="F4294" s="286"/>
      <c r="G4294" s="286"/>
      <c r="H4294" s="286"/>
      <c r="I4294" s="286"/>
      <c r="J4294" s="287"/>
    </row>
    <row r="4295" spans="1:10" ht="42.75" customHeight="1" x14ac:dyDescent="0.25">
      <c r="A4295" s="294" t="s">
        <v>1</v>
      </c>
      <c r="B4295" s="300" t="s">
        <v>2763</v>
      </c>
      <c r="C4295" s="300" t="s">
        <v>3</v>
      </c>
      <c r="D4295" s="300" t="s">
        <v>4480</v>
      </c>
      <c r="E4295" s="2" t="s">
        <v>4</v>
      </c>
      <c r="F4295" s="2" t="s">
        <v>4</v>
      </c>
      <c r="G4295" s="300" t="s">
        <v>4483</v>
      </c>
      <c r="H4295" s="300" t="s">
        <v>4484</v>
      </c>
      <c r="I4295" s="3" t="s">
        <v>5</v>
      </c>
      <c r="J4295" s="3" t="s">
        <v>7</v>
      </c>
    </row>
    <row r="4296" spans="1:10" ht="60.75" thickBot="1" x14ac:dyDescent="0.3">
      <c r="A4296" s="295"/>
      <c r="B4296" s="301"/>
      <c r="C4296" s="301"/>
      <c r="D4296" s="301"/>
      <c r="E4296" s="30" t="s">
        <v>4482</v>
      </c>
      <c r="F4296" s="30" t="s">
        <v>4481</v>
      </c>
      <c r="G4296" s="301"/>
      <c r="H4296" s="301"/>
      <c r="I4296" s="33" t="s">
        <v>6</v>
      </c>
      <c r="J4296" s="33" t="s">
        <v>6</v>
      </c>
    </row>
    <row r="4297" spans="1:10" ht="18" thickBot="1" x14ac:dyDescent="0.3">
      <c r="A4297" s="235" t="s">
        <v>2764</v>
      </c>
      <c r="B4297" s="11" t="s">
        <v>2765</v>
      </c>
      <c r="C4297" s="230" t="s">
        <v>2766</v>
      </c>
      <c r="D4297" s="250">
        <v>120</v>
      </c>
      <c r="E4297" s="169"/>
      <c r="F4297" s="169"/>
      <c r="G4297" s="169">
        <f>D4297*E4297</f>
        <v>0</v>
      </c>
      <c r="H4297" s="169">
        <f>D4297*F4297</f>
        <v>0</v>
      </c>
      <c r="I4297" s="53"/>
      <c r="J4297" s="53"/>
    </row>
    <row r="4298" spans="1:10" ht="30.75" thickBot="1" x14ac:dyDescent="0.3">
      <c r="A4298" s="235" t="s">
        <v>2767</v>
      </c>
      <c r="B4298" s="11" t="s">
        <v>2768</v>
      </c>
      <c r="C4298" s="230" t="s">
        <v>404</v>
      </c>
      <c r="D4298" s="250">
        <v>16</v>
      </c>
      <c r="E4298" s="169"/>
      <c r="F4298" s="169"/>
      <c r="G4298" s="169">
        <f t="shared" ref="G4298:G4310" si="103">D4298*E4298</f>
        <v>0</v>
      </c>
      <c r="H4298" s="169">
        <f t="shared" ref="H4298:H4310" si="104">D4298*F4298</f>
        <v>0</v>
      </c>
      <c r="I4298" s="53"/>
      <c r="J4298" s="53"/>
    </row>
    <row r="4299" spans="1:10" ht="18" thickBot="1" x14ac:dyDescent="0.3">
      <c r="A4299" s="235" t="s">
        <v>2769</v>
      </c>
      <c r="B4299" s="11" t="s">
        <v>2770</v>
      </c>
      <c r="C4299" s="230" t="s">
        <v>404</v>
      </c>
      <c r="D4299" s="250">
        <v>125</v>
      </c>
      <c r="E4299" s="169"/>
      <c r="F4299" s="169"/>
      <c r="G4299" s="169">
        <f t="shared" si="103"/>
        <v>0</v>
      </c>
      <c r="H4299" s="169">
        <f t="shared" si="104"/>
        <v>0</v>
      </c>
      <c r="I4299" s="53"/>
      <c r="J4299" s="53"/>
    </row>
    <row r="4300" spans="1:10" ht="18" thickBot="1" x14ac:dyDescent="0.3">
      <c r="A4300" s="235" t="s">
        <v>2771</v>
      </c>
      <c r="B4300" s="11" t="s">
        <v>2772</v>
      </c>
      <c r="C4300" s="230" t="s">
        <v>404</v>
      </c>
      <c r="D4300" s="250">
        <v>31</v>
      </c>
      <c r="E4300" s="169"/>
      <c r="F4300" s="169"/>
      <c r="G4300" s="169">
        <f t="shared" si="103"/>
        <v>0</v>
      </c>
      <c r="H4300" s="169">
        <f t="shared" si="104"/>
        <v>0</v>
      </c>
      <c r="I4300" s="53"/>
      <c r="J4300" s="53"/>
    </row>
    <row r="4301" spans="1:10" ht="18" thickBot="1" x14ac:dyDescent="0.3">
      <c r="A4301" s="235" t="s">
        <v>2773</v>
      </c>
      <c r="B4301" s="46" t="s">
        <v>2774</v>
      </c>
      <c r="C4301" s="230" t="s">
        <v>404</v>
      </c>
      <c r="D4301" s="250">
        <v>137</v>
      </c>
      <c r="E4301" s="169"/>
      <c r="F4301" s="169"/>
      <c r="G4301" s="169">
        <f t="shared" si="103"/>
        <v>0</v>
      </c>
      <c r="H4301" s="169">
        <f t="shared" si="104"/>
        <v>0</v>
      </c>
      <c r="I4301" s="53"/>
      <c r="J4301" s="53"/>
    </row>
    <row r="4302" spans="1:10" ht="30.75" thickBot="1" x14ac:dyDescent="0.3">
      <c r="A4302" s="235" t="s">
        <v>2775</v>
      </c>
      <c r="B4302" s="46" t="s">
        <v>2776</v>
      </c>
      <c r="C4302" s="230" t="s">
        <v>487</v>
      </c>
      <c r="D4302" s="250">
        <v>7000</v>
      </c>
      <c r="E4302" s="169"/>
      <c r="F4302" s="169"/>
      <c r="G4302" s="169">
        <f t="shared" si="103"/>
        <v>0</v>
      </c>
      <c r="H4302" s="169">
        <f t="shared" si="104"/>
        <v>0</v>
      </c>
      <c r="I4302" s="53"/>
      <c r="J4302" s="53"/>
    </row>
    <row r="4303" spans="1:10" ht="60.75" thickBot="1" x14ac:dyDescent="0.3">
      <c r="A4303" s="235" t="s">
        <v>2777</v>
      </c>
      <c r="B4303" s="46" t="s">
        <v>2778</v>
      </c>
      <c r="C4303" s="230" t="s">
        <v>487</v>
      </c>
      <c r="D4303" s="250">
        <v>3500</v>
      </c>
      <c r="E4303" s="169"/>
      <c r="F4303" s="169"/>
      <c r="G4303" s="169">
        <f t="shared" si="103"/>
        <v>0</v>
      </c>
      <c r="H4303" s="169">
        <f t="shared" si="104"/>
        <v>0</v>
      </c>
      <c r="I4303" s="53"/>
      <c r="J4303" s="53"/>
    </row>
    <row r="4304" spans="1:10" ht="18" thickBot="1" x14ac:dyDescent="0.3">
      <c r="A4304" s="235" t="s">
        <v>2779</v>
      </c>
      <c r="B4304" s="46" t="s">
        <v>2780</v>
      </c>
      <c r="C4304" s="230" t="s">
        <v>2781</v>
      </c>
      <c r="D4304" s="79">
        <v>120</v>
      </c>
      <c r="E4304" s="169"/>
      <c r="F4304" s="169"/>
      <c r="G4304" s="169">
        <f t="shared" si="103"/>
        <v>0</v>
      </c>
      <c r="H4304" s="169">
        <f t="shared" si="104"/>
        <v>0</v>
      </c>
      <c r="I4304" s="53"/>
      <c r="J4304" s="53"/>
    </row>
    <row r="4305" spans="1:10" ht="30" x14ac:dyDescent="0.25">
      <c r="A4305" s="294" t="s">
        <v>2782</v>
      </c>
      <c r="B4305" s="28" t="s">
        <v>2783</v>
      </c>
      <c r="C4305" s="298" t="s">
        <v>487</v>
      </c>
      <c r="D4305" s="302">
        <v>250</v>
      </c>
      <c r="E4305" s="283"/>
      <c r="F4305" s="283"/>
      <c r="G4305" s="283">
        <f t="shared" si="103"/>
        <v>0</v>
      </c>
      <c r="H4305" s="283">
        <f t="shared" si="104"/>
        <v>0</v>
      </c>
      <c r="I4305" s="296"/>
      <c r="J4305" s="296"/>
    </row>
    <row r="4306" spans="1:10" ht="30.75" thickBot="1" x14ac:dyDescent="0.3">
      <c r="A4306" s="295"/>
      <c r="B4306" s="46" t="s">
        <v>2784</v>
      </c>
      <c r="C4306" s="299"/>
      <c r="D4306" s="303"/>
      <c r="E4306" s="284"/>
      <c r="F4306" s="284"/>
      <c r="G4306" s="284">
        <f t="shared" si="103"/>
        <v>0</v>
      </c>
      <c r="H4306" s="284">
        <f t="shared" si="104"/>
        <v>0</v>
      </c>
      <c r="I4306" s="297"/>
      <c r="J4306" s="297"/>
    </row>
    <row r="4307" spans="1:10" ht="30" x14ac:dyDescent="0.25">
      <c r="A4307" s="294" t="s">
        <v>2785</v>
      </c>
      <c r="B4307" s="28" t="s">
        <v>2786</v>
      </c>
      <c r="C4307" s="298" t="s">
        <v>487</v>
      </c>
      <c r="D4307" s="302">
        <v>560</v>
      </c>
      <c r="E4307" s="283"/>
      <c r="F4307" s="283"/>
      <c r="G4307" s="283">
        <f t="shared" si="103"/>
        <v>0</v>
      </c>
      <c r="H4307" s="283">
        <f t="shared" si="104"/>
        <v>0</v>
      </c>
      <c r="I4307" s="296"/>
      <c r="J4307" s="296"/>
    </row>
    <row r="4308" spans="1:10" ht="30.75" thickBot="1" x14ac:dyDescent="0.3">
      <c r="A4308" s="295"/>
      <c r="B4308" s="46" t="s">
        <v>2784</v>
      </c>
      <c r="C4308" s="299"/>
      <c r="D4308" s="303"/>
      <c r="E4308" s="284"/>
      <c r="F4308" s="284"/>
      <c r="G4308" s="284">
        <f t="shared" si="103"/>
        <v>0</v>
      </c>
      <c r="H4308" s="284">
        <f t="shared" si="104"/>
        <v>0</v>
      </c>
      <c r="I4308" s="297"/>
      <c r="J4308" s="297"/>
    </row>
    <row r="4309" spans="1:10" ht="32.25" thickBot="1" x14ac:dyDescent="0.3">
      <c r="A4309" s="235" t="s">
        <v>2787</v>
      </c>
      <c r="B4309" s="75" t="s">
        <v>2788</v>
      </c>
      <c r="C4309" s="230" t="s">
        <v>9</v>
      </c>
      <c r="D4309" s="79">
        <v>1</v>
      </c>
      <c r="E4309" s="169"/>
      <c r="F4309" s="169"/>
      <c r="G4309" s="169">
        <f t="shared" si="103"/>
        <v>0</v>
      </c>
      <c r="H4309" s="169">
        <f t="shared" si="104"/>
        <v>0</v>
      </c>
      <c r="I4309" s="53"/>
      <c r="J4309" s="53"/>
    </row>
    <row r="4310" spans="1:10" ht="18" thickBot="1" x14ac:dyDescent="0.3">
      <c r="A4310" s="235" t="s">
        <v>2789</v>
      </c>
      <c r="B4310" s="46" t="s">
        <v>2790</v>
      </c>
      <c r="C4310" s="230" t="s">
        <v>404</v>
      </c>
      <c r="D4310" s="215">
        <v>6.5</v>
      </c>
      <c r="E4310" s="169"/>
      <c r="F4310" s="169"/>
      <c r="G4310" s="169">
        <f t="shared" si="103"/>
        <v>0</v>
      </c>
      <c r="H4310" s="169">
        <f t="shared" si="104"/>
        <v>0</v>
      </c>
      <c r="I4310" s="53"/>
      <c r="J4310" s="53"/>
    </row>
    <row r="4311" spans="1:10" ht="16.5" thickBot="1" x14ac:dyDescent="0.3">
      <c r="A4311" s="309" t="s">
        <v>2791</v>
      </c>
      <c r="B4311" s="310"/>
      <c r="C4311" s="310"/>
      <c r="D4311" s="310"/>
      <c r="E4311" s="311"/>
      <c r="F4311" s="288">
        <f>SUM(G4297:G4310)</f>
        <v>0</v>
      </c>
      <c r="G4311" s="289"/>
      <c r="H4311" s="290"/>
      <c r="I4311" s="6"/>
      <c r="J4311" s="6"/>
    </row>
    <row r="4312" spans="1:10" ht="16.5" thickBot="1" x14ac:dyDescent="0.3">
      <c r="A4312" s="319" t="s">
        <v>2792</v>
      </c>
      <c r="B4312" s="320"/>
      <c r="C4312" s="320"/>
      <c r="D4312" s="320"/>
      <c r="E4312" s="321"/>
      <c r="F4312" s="288">
        <f>F4313-F4311</f>
        <v>0</v>
      </c>
      <c r="G4312" s="289"/>
      <c r="H4312" s="290"/>
      <c r="I4312" s="167"/>
      <c r="J4312" s="168"/>
    </row>
    <row r="4313" spans="1:10" ht="16.5" thickBot="1" x14ac:dyDescent="0.3">
      <c r="A4313" s="309" t="s">
        <v>2793</v>
      </c>
      <c r="B4313" s="310"/>
      <c r="C4313" s="310"/>
      <c r="D4313" s="310"/>
      <c r="E4313" s="311"/>
      <c r="F4313" s="399">
        <f>SUM(H4297:H4310)</f>
        <v>0</v>
      </c>
      <c r="G4313" s="326"/>
      <c r="H4313" s="327"/>
      <c r="I4313" s="6"/>
      <c r="J4313" s="6"/>
    </row>
    <row r="4314" spans="1:10" ht="15.75" x14ac:dyDescent="0.25">
      <c r="A4314" s="238"/>
      <c r="B4314" s="103"/>
      <c r="C4314" s="243"/>
      <c r="D4314" s="243"/>
      <c r="E4314" s="103"/>
      <c r="F4314" s="110"/>
      <c r="G4314" s="110"/>
      <c r="H4314" s="104"/>
      <c r="I4314" s="16"/>
      <c r="J4314" s="16"/>
    </row>
    <row r="4315" spans="1:10" ht="15.75" x14ac:dyDescent="0.25">
      <c r="A4315" s="238"/>
      <c r="B4315" s="103"/>
      <c r="C4315" s="243"/>
      <c r="D4315" s="243"/>
      <c r="E4315" s="103"/>
      <c r="F4315" s="110"/>
      <c r="G4315" s="110"/>
      <c r="H4315" s="104"/>
      <c r="I4315" s="16"/>
      <c r="J4315" s="16"/>
    </row>
    <row r="4316" spans="1:10" ht="18" x14ac:dyDescent="0.25">
      <c r="A4316" s="47" t="s">
        <v>2794</v>
      </c>
      <c r="B4316"/>
    </row>
    <row r="4317" spans="1:10" ht="15.75" thickBot="1" x14ac:dyDescent="0.3">
      <c r="A4317" s="263"/>
      <c r="B4317"/>
    </row>
    <row r="4318" spans="1:10" ht="15.75" thickBot="1" x14ac:dyDescent="0.3">
      <c r="A4318" s="308"/>
      <c r="B4318" s="308"/>
      <c r="C4318" s="234"/>
      <c r="D4318" s="30"/>
      <c r="E4318" s="285" t="s">
        <v>0</v>
      </c>
      <c r="F4318" s="286"/>
      <c r="G4318" s="286"/>
      <c r="H4318" s="286"/>
      <c r="I4318" s="286"/>
      <c r="J4318" s="287"/>
    </row>
    <row r="4319" spans="1:10" ht="42.75" customHeight="1" x14ac:dyDescent="0.25">
      <c r="A4319" s="294" t="s">
        <v>1</v>
      </c>
      <c r="B4319" s="300" t="s">
        <v>2795</v>
      </c>
      <c r="C4319" s="300" t="s">
        <v>3</v>
      </c>
      <c r="D4319" s="300" t="s">
        <v>4480</v>
      </c>
      <c r="E4319" s="2" t="s">
        <v>4</v>
      </c>
      <c r="F4319" s="2" t="s">
        <v>4</v>
      </c>
      <c r="G4319" s="300" t="s">
        <v>4483</v>
      </c>
      <c r="H4319" s="300" t="s">
        <v>4484</v>
      </c>
      <c r="I4319" s="3" t="s">
        <v>5</v>
      </c>
      <c r="J4319" s="3" t="s">
        <v>7</v>
      </c>
    </row>
    <row r="4320" spans="1:10" ht="60.75" thickBot="1" x14ac:dyDescent="0.3">
      <c r="A4320" s="295"/>
      <c r="B4320" s="301"/>
      <c r="C4320" s="301"/>
      <c r="D4320" s="301"/>
      <c r="E4320" s="30" t="s">
        <v>4482</v>
      </c>
      <c r="F4320" s="30" t="s">
        <v>4481</v>
      </c>
      <c r="G4320" s="301"/>
      <c r="H4320" s="301"/>
      <c r="I4320" s="33" t="s">
        <v>6</v>
      </c>
      <c r="J4320" s="33" t="s">
        <v>6</v>
      </c>
    </row>
    <row r="4321" spans="1:10" ht="30.75" thickBot="1" x14ac:dyDescent="0.3">
      <c r="A4321" s="235" t="s">
        <v>2796</v>
      </c>
      <c r="B4321" s="46" t="s">
        <v>2797</v>
      </c>
      <c r="C4321" s="230" t="s">
        <v>404</v>
      </c>
      <c r="D4321" s="239">
        <v>10</v>
      </c>
      <c r="E4321" s="166"/>
      <c r="F4321" s="166"/>
      <c r="G4321" s="166">
        <f t="shared" ref="G4321:G4324" si="105">D4321*E4321</f>
        <v>0</v>
      </c>
      <c r="H4321" s="166">
        <f t="shared" ref="H4321:H4324" si="106">D4321*F4321</f>
        <v>0</v>
      </c>
      <c r="I4321" s="53"/>
      <c r="J4321" s="53"/>
    </row>
    <row r="4322" spans="1:10" ht="30.75" thickBot="1" x14ac:dyDescent="0.3">
      <c r="A4322" s="235" t="s">
        <v>2798</v>
      </c>
      <c r="B4322" s="46" t="s">
        <v>4630</v>
      </c>
      <c r="C4322" s="230" t="s">
        <v>997</v>
      </c>
      <c r="D4322" s="239">
        <v>85</v>
      </c>
      <c r="E4322" s="166"/>
      <c r="F4322" s="166"/>
      <c r="G4322" s="166">
        <f t="shared" si="105"/>
        <v>0</v>
      </c>
      <c r="H4322" s="166">
        <f t="shared" si="106"/>
        <v>0</v>
      </c>
      <c r="I4322" s="53"/>
      <c r="J4322" s="53"/>
    </row>
    <row r="4323" spans="1:10" ht="31.5" thickBot="1" x14ac:dyDescent="0.3">
      <c r="A4323" s="235" t="s">
        <v>2799</v>
      </c>
      <c r="B4323" s="46" t="s">
        <v>2800</v>
      </c>
      <c r="C4323" s="230" t="s">
        <v>487</v>
      </c>
      <c r="D4323" s="239">
        <v>1500</v>
      </c>
      <c r="E4323" s="166"/>
      <c r="F4323" s="166"/>
      <c r="G4323" s="166">
        <f t="shared" si="105"/>
        <v>0</v>
      </c>
      <c r="H4323" s="166">
        <f t="shared" si="106"/>
        <v>0</v>
      </c>
      <c r="I4323" s="53"/>
      <c r="J4323" s="53"/>
    </row>
    <row r="4324" spans="1:10" ht="18" thickBot="1" x14ac:dyDescent="0.3">
      <c r="A4324" s="235" t="s">
        <v>2801</v>
      </c>
      <c r="B4324" s="46" t="s">
        <v>2802</v>
      </c>
      <c r="C4324" s="230" t="s">
        <v>404</v>
      </c>
      <c r="D4324" s="239">
        <v>45</v>
      </c>
      <c r="E4324" s="166"/>
      <c r="F4324" s="166"/>
      <c r="G4324" s="166">
        <f t="shared" si="105"/>
        <v>0</v>
      </c>
      <c r="H4324" s="166">
        <f t="shared" si="106"/>
        <v>0</v>
      </c>
      <c r="I4324" s="53"/>
      <c r="J4324" s="53"/>
    </row>
    <row r="4325" spans="1:10" ht="16.5" thickBot="1" x14ac:dyDescent="0.3">
      <c r="A4325" s="309" t="s">
        <v>2803</v>
      </c>
      <c r="B4325" s="310"/>
      <c r="C4325" s="310"/>
      <c r="D4325" s="310"/>
      <c r="E4325" s="311"/>
      <c r="F4325" s="288">
        <f>SUM(G4321:G4324)</f>
        <v>0</v>
      </c>
      <c r="G4325" s="289"/>
      <c r="H4325" s="290"/>
      <c r="I4325" s="6"/>
      <c r="J4325" s="6"/>
    </row>
    <row r="4326" spans="1:10" ht="15.75" customHeight="1" x14ac:dyDescent="0.25">
      <c r="A4326" s="319" t="s">
        <v>2804</v>
      </c>
      <c r="B4326" s="320"/>
      <c r="C4326" s="320"/>
      <c r="D4326" s="320"/>
      <c r="E4326" s="321"/>
      <c r="F4326" s="316">
        <f>F4328-F4325</f>
        <v>0</v>
      </c>
      <c r="G4326" s="317"/>
      <c r="H4326" s="318"/>
      <c r="I4326" s="388"/>
      <c r="J4326" s="389"/>
    </row>
    <row r="4327" spans="1:10" ht="15.75" thickBot="1" x14ac:dyDescent="0.3">
      <c r="A4327" s="354"/>
      <c r="B4327" s="355"/>
      <c r="C4327" s="355"/>
      <c r="D4327" s="355"/>
      <c r="E4327" s="356"/>
      <c r="F4327" s="325"/>
      <c r="G4327" s="326"/>
      <c r="H4327" s="327"/>
      <c r="I4327" s="388"/>
      <c r="J4327" s="389"/>
    </row>
    <row r="4328" spans="1:10" ht="16.5" thickBot="1" x14ac:dyDescent="0.3">
      <c r="A4328" s="309" t="s">
        <v>2805</v>
      </c>
      <c r="B4328" s="310"/>
      <c r="C4328" s="310"/>
      <c r="D4328" s="310"/>
      <c r="E4328" s="311"/>
      <c r="F4328" s="288">
        <f>SUM(H4321:H4324)</f>
        <v>0</v>
      </c>
      <c r="G4328" s="289"/>
      <c r="H4328" s="290"/>
      <c r="I4328" s="6"/>
      <c r="J4328" s="6"/>
    </row>
    <row r="4329" spans="1:10" ht="18" x14ac:dyDescent="0.25">
      <c r="A4329" s="45"/>
      <c r="B4329"/>
    </row>
    <row r="4330" spans="1:10" x14ac:dyDescent="0.25">
      <c r="B4330"/>
    </row>
    <row r="4331" spans="1:10" ht="18" x14ac:dyDescent="0.25">
      <c r="A4331" s="47" t="s">
        <v>2806</v>
      </c>
      <c r="B4331"/>
    </row>
    <row r="4332" spans="1:10" x14ac:dyDescent="0.25">
      <c r="A4332" s="22"/>
      <c r="B4332"/>
    </row>
    <row r="4333" spans="1:10" ht="34.5" customHeight="1" x14ac:dyDescent="0.25">
      <c r="A4333" s="306" t="s">
        <v>2807</v>
      </c>
      <c r="B4333" s="306"/>
      <c r="C4333" s="306"/>
      <c r="D4333" s="306"/>
      <c r="E4333" s="306"/>
      <c r="F4333" s="306"/>
      <c r="G4333" s="306"/>
      <c r="H4333" s="306"/>
      <c r="I4333" s="306"/>
      <c r="J4333" s="306"/>
    </row>
    <row r="4334" spans="1:10" ht="64.5" customHeight="1" x14ac:dyDescent="0.25">
      <c r="A4334" s="306" t="s">
        <v>2808</v>
      </c>
      <c r="B4334" s="306"/>
      <c r="C4334" s="306"/>
      <c r="D4334" s="306"/>
      <c r="E4334" s="306"/>
      <c r="F4334" s="306"/>
      <c r="G4334" s="306"/>
      <c r="H4334" s="306"/>
      <c r="I4334" s="306"/>
      <c r="J4334" s="306"/>
    </row>
    <row r="4335" spans="1:10" ht="15.75" customHeight="1" x14ac:dyDescent="0.25">
      <c r="A4335" s="306" t="s">
        <v>2809</v>
      </c>
      <c r="B4335" s="306"/>
      <c r="C4335" s="306"/>
      <c r="D4335" s="306"/>
      <c r="E4335" s="306"/>
      <c r="F4335" s="306"/>
      <c r="G4335" s="306"/>
      <c r="H4335" s="306"/>
      <c r="I4335" s="306"/>
      <c r="J4335" s="306"/>
    </row>
    <row r="4336" spans="1:10" ht="30.75" customHeight="1" x14ac:dyDescent="0.25">
      <c r="A4336" s="306" t="s">
        <v>2810</v>
      </c>
      <c r="B4336" s="306"/>
      <c r="C4336" s="306"/>
      <c r="D4336" s="306"/>
      <c r="E4336" s="306"/>
      <c r="F4336" s="306"/>
      <c r="G4336" s="306"/>
      <c r="H4336" s="306"/>
      <c r="I4336" s="306"/>
      <c r="J4336" s="306"/>
    </row>
    <row r="4337" spans="1:10" ht="18" customHeight="1" x14ac:dyDescent="0.25">
      <c r="A4337" s="306" t="s">
        <v>2811</v>
      </c>
      <c r="B4337" s="306"/>
      <c r="C4337" s="306"/>
      <c r="D4337" s="306"/>
      <c r="E4337" s="306"/>
      <c r="F4337" s="306"/>
      <c r="G4337" s="306"/>
      <c r="H4337" s="306"/>
      <c r="I4337" s="306"/>
      <c r="J4337" s="306"/>
    </row>
    <row r="4338" spans="1:10" x14ac:dyDescent="0.25">
      <c r="A4338" s="306" t="s">
        <v>2812</v>
      </c>
      <c r="B4338" s="306"/>
      <c r="C4338" s="306"/>
      <c r="D4338" s="306"/>
      <c r="E4338" s="306"/>
      <c r="F4338" s="306"/>
      <c r="G4338" s="306"/>
      <c r="H4338" s="306"/>
      <c r="I4338" s="306"/>
      <c r="J4338" s="306"/>
    </row>
    <row r="4339" spans="1:10" x14ac:dyDescent="0.25">
      <c r="A4339" s="306" t="s">
        <v>2813</v>
      </c>
      <c r="B4339" s="306"/>
      <c r="C4339" s="306"/>
      <c r="D4339" s="306"/>
      <c r="E4339" s="306"/>
      <c r="F4339" s="306"/>
      <c r="G4339" s="306"/>
      <c r="H4339" s="306"/>
      <c r="I4339" s="306"/>
      <c r="J4339" s="306"/>
    </row>
    <row r="4340" spans="1:10" x14ac:dyDescent="0.25">
      <c r="A4340" s="306" t="s">
        <v>2814</v>
      </c>
      <c r="B4340" s="306"/>
      <c r="C4340" s="306"/>
      <c r="D4340" s="306"/>
      <c r="E4340" s="306"/>
      <c r="F4340" s="306"/>
      <c r="G4340" s="306"/>
      <c r="H4340" s="306"/>
      <c r="I4340" s="306"/>
      <c r="J4340" s="306"/>
    </row>
    <row r="4341" spans="1:10" x14ac:dyDescent="0.25">
      <c r="A4341" s="306" t="s">
        <v>2815</v>
      </c>
      <c r="B4341" s="306"/>
      <c r="C4341" s="306"/>
      <c r="D4341" s="306"/>
      <c r="E4341" s="306"/>
      <c r="F4341" s="306"/>
      <c r="G4341" s="306"/>
      <c r="H4341" s="306"/>
      <c r="I4341" s="306"/>
      <c r="J4341" s="306"/>
    </row>
    <row r="4342" spans="1:10" ht="15.75" thickBot="1" x14ac:dyDescent="0.3">
      <c r="A4342" s="23"/>
      <c r="B4342"/>
    </row>
    <row r="4343" spans="1:10" ht="15.75" thickBot="1" x14ac:dyDescent="0.3">
      <c r="A4343" s="308"/>
      <c r="B4343" s="308"/>
      <c r="C4343" s="234"/>
      <c r="D4343" s="30"/>
      <c r="E4343" s="285" t="s">
        <v>0</v>
      </c>
      <c r="F4343" s="286"/>
      <c r="G4343" s="286"/>
      <c r="H4343" s="286"/>
      <c r="I4343" s="286"/>
      <c r="J4343" s="287"/>
    </row>
    <row r="4344" spans="1:10" ht="15.75" thickBot="1" x14ac:dyDescent="0.3">
      <c r="A4344" s="412"/>
      <c r="B4344" s="412"/>
      <c r="C4344" s="234"/>
      <c r="D4344" s="30"/>
      <c r="E4344" s="285"/>
      <c r="F4344" s="286"/>
      <c r="G4344" s="286"/>
      <c r="H4344" s="286"/>
      <c r="I4344" s="286"/>
      <c r="J4344" s="287"/>
    </row>
    <row r="4345" spans="1:10" ht="36" x14ac:dyDescent="0.25">
      <c r="A4345" s="294" t="s">
        <v>1</v>
      </c>
      <c r="B4345" s="300" t="s">
        <v>2816</v>
      </c>
      <c r="C4345" s="300" t="s">
        <v>3</v>
      </c>
      <c r="D4345" s="300" t="s">
        <v>4480</v>
      </c>
      <c r="E4345" s="2" t="s">
        <v>4</v>
      </c>
      <c r="F4345" s="2" t="s">
        <v>4</v>
      </c>
      <c r="G4345" s="300" t="s">
        <v>4483</v>
      </c>
      <c r="H4345" s="300" t="s">
        <v>4484</v>
      </c>
      <c r="I4345" s="3" t="s">
        <v>5</v>
      </c>
      <c r="J4345" s="3" t="s">
        <v>7</v>
      </c>
    </row>
    <row r="4346" spans="1:10" ht="60.75" thickBot="1" x14ac:dyDescent="0.3">
      <c r="A4346" s="295"/>
      <c r="B4346" s="301"/>
      <c r="C4346" s="301"/>
      <c r="D4346" s="301"/>
      <c r="E4346" s="30" t="s">
        <v>4482</v>
      </c>
      <c r="F4346" s="30" t="s">
        <v>4481</v>
      </c>
      <c r="G4346" s="301"/>
      <c r="H4346" s="301"/>
      <c r="I4346" s="4" t="s">
        <v>6</v>
      </c>
      <c r="J4346" s="4" t="s">
        <v>6</v>
      </c>
    </row>
    <row r="4347" spans="1:10" ht="30.75" thickBot="1" x14ac:dyDescent="0.3">
      <c r="A4347" s="235" t="s">
        <v>2817</v>
      </c>
      <c r="B4347" s="46" t="s">
        <v>2818</v>
      </c>
      <c r="C4347" s="79" t="s">
        <v>2819</v>
      </c>
      <c r="D4347" s="250">
        <v>5</v>
      </c>
      <c r="E4347" s="169"/>
      <c r="F4347" s="169"/>
      <c r="G4347" s="169">
        <f t="shared" ref="G4347:G4361" si="107">D4347*E4347</f>
        <v>0</v>
      </c>
      <c r="H4347" s="169">
        <f t="shared" ref="H4347:H4361" si="108">D4347*F4347</f>
        <v>0</v>
      </c>
      <c r="I4347" s="53"/>
      <c r="J4347" s="53"/>
    </row>
    <row r="4348" spans="1:10" ht="45.75" thickBot="1" x14ac:dyDescent="0.3">
      <c r="A4348" s="235" t="s">
        <v>2820</v>
      </c>
      <c r="B4348" s="46" t="s">
        <v>2821</v>
      </c>
      <c r="C4348" s="79" t="s">
        <v>2822</v>
      </c>
      <c r="D4348" s="250">
        <v>10</v>
      </c>
      <c r="E4348" s="169"/>
      <c r="F4348" s="169"/>
      <c r="G4348" s="169">
        <f t="shared" si="107"/>
        <v>0</v>
      </c>
      <c r="H4348" s="169">
        <f t="shared" si="108"/>
        <v>0</v>
      </c>
      <c r="I4348" s="53"/>
      <c r="J4348" s="53"/>
    </row>
    <row r="4349" spans="1:10" ht="18" thickBot="1" x14ac:dyDescent="0.3">
      <c r="A4349" s="235" t="s">
        <v>2823</v>
      </c>
      <c r="B4349" s="46" t="s">
        <v>2824</v>
      </c>
      <c r="C4349" s="79" t="s">
        <v>2825</v>
      </c>
      <c r="D4349" s="250">
        <v>3</v>
      </c>
      <c r="E4349" s="169"/>
      <c r="F4349" s="169"/>
      <c r="G4349" s="169">
        <f t="shared" si="107"/>
        <v>0</v>
      </c>
      <c r="H4349" s="169">
        <f t="shared" si="108"/>
        <v>0</v>
      </c>
      <c r="I4349" s="53"/>
      <c r="J4349" s="53"/>
    </row>
    <row r="4350" spans="1:10" ht="30.75" thickBot="1" x14ac:dyDescent="0.3">
      <c r="A4350" s="235" t="s">
        <v>2826</v>
      </c>
      <c r="B4350" s="46" t="s">
        <v>2827</v>
      </c>
      <c r="C4350" s="79" t="s">
        <v>2825</v>
      </c>
      <c r="D4350" s="250">
        <v>2</v>
      </c>
      <c r="E4350" s="169"/>
      <c r="F4350" s="169"/>
      <c r="G4350" s="169">
        <f t="shared" si="107"/>
        <v>0</v>
      </c>
      <c r="H4350" s="169">
        <f t="shared" si="108"/>
        <v>0</v>
      </c>
      <c r="I4350" s="53"/>
      <c r="J4350" s="53"/>
    </row>
    <row r="4351" spans="1:10" ht="18" thickBot="1" x14ac:dyDescent="0.3">
      <c r="A4351" s="235" t="s">
        <v>2828</v>
      </c>
      <c r="B4351" s="46" t="s">
        <v>2829</v>
      </c>
      <c r="C4351" s="79" t="s">
        <v>2825</v>
      </c>
      <c r="D4351" s="215">
        <v>1.2</v>
      </c>
      <c r="E4351" s="169"/>
      <c r="F4351" s="169"/>
      <c r="G4351" s="169">
        <f t="shared" si="107"/>
        <v>0</v>
      </c>
      <c r="H4351" s="169">
        <f t="shared" si="108"/>
        <v>0</v>
      </c>
      <c r="I4351" s="53"/>
      <c r="J4351" s="53"/>
    </row>
    <row r="4352" spans="1:10" ht="30.75" thickBot="1" x14ac:dyDescent="0.3">
      <c r="A4352" s="235" t="s">
        <v>2830</v>
      </c>
      <c r="B4352" s="46" t="s">
        <v>2831</v>
      </c>
      <c r="C4352" s="79" t="s">
        <v>2825</v>
      </c>
      <c r="D4352" s="215">
        <v>12</v>
      </c>
      <c r="E4352" s="169"/>
      <c r="F4352" s="169"/>
      <c r="G4352" s="169">
        <f t="shared" si="107"/>
        <v>0</v>
      </c>
      <c r="H4352" s="169">
        <f t="shared" si="108"/>
        <v>0</v>
      </c>
      <c r="I4352" s="53"/>
      <c r="J4352" s="53"/>
    </row>
    <row r="4353" spans="1:10" ht="30.75" thickBot="1" x14ac:dyDescent="0.3">
      <c r="A4353" s="235" t="s">
        <v>2832</v>
      </c>
      <c r="B4353" s="46" t="s">
        <v>2833</v>
      </c>
      <c r="C4353" s="79" t="s">
        <v>2825</v>
      </c>
      <c r="D4353" s="215">
        <v>2.6</v>
      </c>
      <c r="E4353" s="169"/>
      <c r="F4353" s="169"/>
      <c r="G4353" s="169">
        <f t="shared" si="107"/>
        <v>0</v>
      </c>
      <c r="H4353" s="169">
        <f t="shared" si="108"/>
        <v>0</v>
      </c>
      <c r="I4353" s="53"/>
      <c r="J4353" s="53"/>
    </row>
    <row r="4354" spans="1:10" ht="30.75" thickBot="1" x14ac:dyDescent="0.3">
      <c r="A4354" s="235" t="s">
        <v>2834</v>
      </c>
      <c r="B4354" s="46" t="s">
        <v>2835</v>
      </c>
      <c r="C4354" s="79" t="s">
        <v>2822</v>
      </c>
      <c r="D4354" s="250">
        <v>10</v>
      </c>
      <c r="E4354" s="169"/>
      <c r="F4354" s="169"/>
      <c r="G4354" s="169">
        <f t="shared" si="107"/>
        <v>0</v>
      </c>
      <c r="H4354" s="169">
        <f t="shared" si="108"/>
        <v>0</v>
      </c>
      <c r="I4354" s="53"/>
      <c r="J4354" s="53"/>
    </row>
    <row r="4355" spans="1:10" ht="30.75" thickBot="1" x14ac:dyDescent="0.3">
      <c r="A4355" s="235" t="s">
        <v>2836</v>
      </c>
      <c r="B4355" s="46" t="s">
        <v>2837</v>
      </c>
      <c r="C4355" s="79" t="s">
        <v>487</v>
      </c>
      <c r="D4355" s="250">
        <v>500</v>
      </c>
      <c r="E4355" s="169"/>
      <c r="F4355" s="169"/>
      <c r="G4355" s="169">
        <f t="shared" si="107"/>
        <v>0</v>
      </c>
      <c r="H4355" s="169">
        <f t="shared" si="108"/>
        <v>0</v>
      </c>
      <c r="I4355" s="53"/>
      <c r="J4355" s="53"/>
    </row>
    <row r="4356" spans="1:10" ht="60.75" thickBot="1" x14ac:dyDescent="0.3">
      <c r="A4356" s="235" t="s">
        <v>2838</v>
      </c>
      <c r="B4356" s="46" t="s">
        <v>2839</v>
      </c>
      <c r="C4356" s="79" t="s">
        <v>487</v>
      </c>
      <c r="D4356" s="250">
        <v>2000</v>
      </c>
      <c r="E4356" s="169"/>
      <c r="F4356" s="169"/>
      <c r="G4356" s="169">
        <f t="shared" si="107"/>
        <v>0</v>
      </c>
      <c r="H4356" s="169">
        <f t="shared" si="108"/>
        <v>0</v>
      </c>
      <c r="I4356" s="53"/>
      <c r="J4356" s="53"/>
    </row>
    <row r="4357" spans="1:10" ht="18" thickBot="1" x14ac:dyDescent="0.3">
      <c r="A4357" s="235" t="s">
        <v>2840</v>
      </c>
      <c r="B4357" s="46" t="s">
        <v>2841</v>
      </c>
      <c r="C4357" s="79" t="s">
        <v>2825</v>
      </c>
      <c r="D4357" s="250">
        <v>50</v>
      </c>
      <c r="E4357" s="169"/>
      <c r="F4357" s="169"/>
      <c r="G4357" s="169">
        <f t="shared" si="107"/>
        <v>0</v>
      </c>
      <c r="H4357" s="169">
        <f t="shared" si="108"/>
        <v>0</v>
      </c>
      <c r="I4357" s="53"/>
      <c r="J4357" s="53"/>
    </row>
    <row r="4358" spans="1:10" ht="60.75" thickBot="1" x14ac:dyDescent="0.3">
      <c r="A4358" s="235" t="s">
        <v>2842</v>
      </c>
      <c r="B4358" s="46" t="s">
        <v>2843</v>
      </c>
      <c r="C4358" s="79" t="s">
        <v>2825</v>
      </c>
      <c r="D4358" s="250">
        <v>10</v>
      </c>
      <c r="E4358" s="169"/>
      <c r="F4358" s="169"/>
      <c r="G4358" s="169">
        <f t="shared" si="107"/>
        <v>0</v>
      </c>
      <c r="H4358" s="169">
        <f t="shared" si="108"/>
        <v>0</v>
      </c>
      <c r="I4358" s="53"/>
      <c r="J4358" s="53"/>
    </row>
    <row r="4359" spans="1:10" ht="15.75" thickBot="1" x14ac:dyDescent="0.3">
      <c r="A4359" s="235" t="s">
        <v>2844</v>
      </c>
      <c r="B4359" s="46" t="s">
        <v>2845</v>
      </c>
      <c r="C4359" s="79" t="s">
        <v>487</v>
      </c>
      <c r="D4359" s="250">
        <v>70</v>
      </c>
      <c r="E4359" s="169"/>
      <c r="F4359" s="169"/>
      <c r="G4359" s="169">
        <f t="shared" si="107"/>
        <v>0</v>
      </c>
      <c r="H4359" s="169">
        <f t="shared" si="108"/>
        <v>0</v>
      </c>
      <c r="I4359" s="53"/>
      <c r="J4359" s="53"/>
    </row>
    <row r="4360" spans="1:10" ht="45.75" thickBot="1" x14ac:dyDescent="0.3">
      <c r="A4360" s="235" t="s">
        <v>2846</v>
      </c>
      <c r="B4360" s="46" t="s">
        <v>2847</v>
      </c>
      <c r="C4360" s="79" t="s">
        <v>9</v>
      </c>
      <c r="D4360" s="217">
        <v>1</v>
      </c>
      <c r="E4360" s="169"/>
      <c r="F4360" s="169"/>
      <c r="G4360" s="169">
        <f t="shared" si="107"/>
        <v>0</v>
      </c>
      <c r="H4360" s="169">
        <f t="shared" si="108"/>
        <v>0</v>
      </c>
      <c r="I4360" s="53"/>
      <c r="J4360" s="53"/>
    </row>
    <row r="4361" spans="1:10" ht="45.75" thickBot="1" x14ac:dyDescent="0.3">
      <c r="A4361" s="235" t="s">
        <v>2848</v>
      </c>
      <c r="B4361" s="46" t="s">
        <v>2849</v>
      </c>
      <c r="C4361" s="79" t="s">
        <v>9</v>
      </c>
      <c r="D4361" s="217">
        <v>1</v>
      </c>
      <c r="E4361" s="169"/>
      <c r="F4361" s="169"/>
      <c r="G4361" s="169">
        <f t="shared" si="107"/>
        <v>0</v>
      </c>
      <c r="H4361" s="169">
        <f t="shared" si="108"/>
        <v>0</v>
      </c>
      <c r="I4361" s="53"/>
      <c r="J4361" s="53"/>
    </row>
    <row r="4362" spans="1:10" ht="16.5" thickBot="1" x14ac:dyDescent="0.3">
      <c r="A4362" s="309" t="s">
        <v>2851</v>
      </c>
      <c r="B4362" s="310"/>
      <c r="C4362" s="310"/>
      <c r="D4362" s="310"/>
      <c r="E4362" s="311"/>
      <c r="F4362" s="288">
        <f>SUM(G4347:G4361)</f>
        <v>0</v>
      </c>
      <c r="G4362" s="289"/>
      <c r="H4362" s="290"/>
      <c r="I4362" s="16"/>
      <c r="J4362" s="16"/>
    </row>
    <row r="4363" spans="1:10" ht="15.75" customHeight="1" x14ac:dyDescent="0.25">
      <c r="A4363" s="319" t="s">
        <v>2852</v>
      </c>
      <c r="B4363" s="320"/>
      <c r="C4363" s="320"/>
      <c r="D4363" s="320"/>
      <c r="E4363" s="321"/>
      <c r="F4363" s="316">
        <f>F4365-F4362</f>
        <v>0</v>
      </c>
      <c r="G4363" s="317"/>
      <c r="H4363" s="318"/>
      <c r="I4363" s="388"/>
      <c r="J4363" s="389"/>
    </row>
    <row r="4364" spans="1:10" ht="15.75" thickBot="1" x14ac:dyDescent="0.3">
      <c r="A4364" s="354"/>
      <c r="B4364" s="355"/>
      <c r="C4364" s="355"/>
      <c r="D4364" s="355"/>
      <c r="E4364" s="356"/>
      <c r="F4364" s="325"/>
      <c r="G4364" s="326"/>
      <c r="H4364" s="327"/>
      <c r="I4364" s="388"/>
      <c r="J4364" s="389"/>
    </row>
    <row r="4365" spans="1:10" ht="16.5" thickBot="1" x14ac:dyDescent="0.3">
      <c r="A4365" s="309" t="s">
        <v>2853</v>
      </c>
      <c r="B4365" s="310"/>
      <c r="C4365" s="310"/>
      <c r="D4365" s="310"/>
      <c r="E4365" s="311"/>
      <c r="F4365" s="288">
        <f>SUM(H4347:H4361)</f>
        <v>0</v>
      </c>
      <c r="G4365" s="289"/>
      <c r="H4365" s="290"/>
      <c r="I4365" s="16"/>
      <c r="J4365" s="16"/>
    </row>
    <row r="4366" spans="1:10" ht="18" x14ac:dyDescent="0.25">
      <c r="A4366" s="45"/>
      <c r="B4366"/>
    </row>
    <row r="4367" spans="1:10" x14ac:dyDescent="0.25">
      <c r="B4367"/>
    </row>
    <row r="4368" spans="1:10" ht="18" x14ac:dyDescent="0.25">
      <c r="A4368" s="47" t="s">
        <v>2854</v>
      </c>
      <c r="B4368"/>
    </row>
    <row r="4369" spans="1:10" x14ac:dyDescent="0.25">
      <c r="A4369" s="22"/>
      <c r="B4369"/>
    </row>
    <row r="4370" spans="1:10" ht="75.75" customHeight="1" x14ac:dyDescent="0.25">
      <c r="A4370" s="428" t="s">
        <v>2855</v>
      </c>
      <c r="B4370" s="428"/>
      <c r="C4370" s="428"/>
      <c r="D4370" s="428"/>
      <c r="E4370" s="428"/>
      <c r="F4370" s="428"/>
      <c r="G4370" s="428"/>
      <c r="H4370" s="428"/>
      <c r="I4370" s="428"/>
      <c r="J4370" s="428"/>
    </row>
    <row r="4371" spans="1:10" ht="69" customHeight="1" x14ac:dyDescent="0.25">
      <c r="A4371" s="428" t="s">
        <v>2856</v>
      </c>
      <c r="B4371" s="428"/>
      <c r="C4371" s="428"/>
      <c r="D4371" s="428"/>
      <c r="E4371" s="428"/>
      <c r="F4371" s="428"/>
      <c r="G4371" s="428"/>
      <c r="H4371" s="428"/>
      <c r="I4371" s="428"/>
      <c r="J4371" s="428"/>
    </row>
    <row r="4372" spans="1:10" ht="17.25" customHeight="1" x14ac:dyDescent="0.25">
      <c r="A4372" s="265"/>
      <c r="B4372" s="123"/>
      <c r="C4372" s="153"/>
      <c r="D4372" s="153"/>
      <c r="E4372" s="123"/>
      <c r="F4372" s="123"/>
      <c r="G4372" s="123"/>
      <c r="H4372" s="123"/>
      <c r="I4372" s="123"/>
      <c r="J4372" s="123"/>
    </row>
    <row r="4373" spans="1:10" ht="19.5" customHeight="1" x14ac:dyDescent="0.25">
      <c r="A4373" s="428" t="s">
        <v>2857</v>
      </c>
      <c r="B4373" s="428"/>
      <c r="C4373" s="428"/>
      <c r="D4373" s="428"/>
      <c r="E4373" s="428"/>
      <c r="F4373" s="428"/>
      <c r="G4373" s="428"/>
      <c r="H4373" s="428"/>
      <c r="I4373" s="428"/>
      <c r="J4373" s="428"/>
    </row>
    <row r="4374" spans="1:10" x14ac:dyDescent="0.25">
      <c r="A4374" s="306" t="s">
        <v>2858</v>
      </c>
      <c r="B4374" s="306"/>
      <c r="C4374" s="306"/>
      <c r="D4374" s="306"/>
      <c r="E4374" s="306"/>
      <c r="F4374" s="306"/>
      <c r="G4374" s="306"/>
      <c r="H4374" s="306"/>
      <c r="I4374" s="306"/>
      <c r="J4374" s="306"/>
    </row>
    <row r="4375" spans="1:10" ht="35.25" customHeight="1" x14ac:dyDescent="0.25">
      <c r="A4375" s="306" t="s">
        <v>2859</v>
      </c>
      <c r="B4375" s="306"/>
      <c r="C4375" s="306"/>
      <c r="D4375" s="306"/>
      <c r="E4375" s="306"/>
      <c r="F4375" s="306"/>
      <c r="G4375" s="306"/>
      <c r="H4375" s="306"/>
      <c r="I4375" s="306"/>
      <c r="J4375" s="306"/>
    </row>
    <row r="4376" spans="1:10" ht="15.75" customHeight="1" x14ac:dyDescent="0.25">
      <c r="A4376" s="115"/>
      <c r="B4376" s="113"/>
      <c r="C4376" s="36"/>
      <c r="D4376" s="36"/>
      <c r="E4376" s="113"/>
      <c r="F4376" s="114"/>
      <c r="G4376" s="114"/>
      <c r="H4376" s="113"/>
      <c r="I4376" s="113"/>
      <c r="J4376" s="113"/>
    </row>
    <row r="4377" spans="1:10" x14ac:dyDescent="0.25">
      <c r="A4377" s="428" t="s">
        <v>2860</v>
      </c>
      <c r="B4377" s="428"/>
      <c r="C4377" s="428"/>
      <c r="D4377" s="428"/>
      <c r="E4377" s="428"/>
      <c r="F4377" s="428"/>
      <c r="G4377" s="428"/>
      <c r="H4377" s="428"/>
      <c r="I4377" s="428"/>
      <c r="J4377" s="428"/>
    </row>
    <row r="4378" spans="1:10" x14ac:dyDescent="0.25">
      <c r="A4378" s="265"/>
      <c r="B4378" s="123"/>
      <c r="C4378" s="153"/>
      <c r="D4378" s="153"/>
      <c r="E4378" s="123"/>
      <c r="F4378" s="123"/>
      <c r="G4378" s="123"/>
      <c r="H4378" s="123"/>
      <c r="I4378" s="123"/>
      <c r="J4378" s="123"/>
    </row>
    <row r="4379" spans="1:10" ht="33" customHeight="1" x14ac:dyDescent="0.25">
      <c r="A4379" s="428" t="s">
        <v>2861</v>
      </c>
      <c r="B4379" s="428"/>
      <c r="C4379" s="428"/>
      <c r="D4379" s="428"/>
      <c r="E4379" s="428"/>
      <c r="F4379" s="428"/>
      <c r="G4379" s="428"/>
      <c r="H4379" s="428"/>
      <c r="I4379" s="428"/>
      <c r="J4379" s="428"/>
    </row>
    <row r="4380" spans="1:10" x14ac:dyDescent="0.25">
      <c r="A4380" s="428" t="s">
        <v>2862</v>
      </c>
      <c r="B4380" s="428"/>
      <c r="C4380" s="428"/>
      <c r="D4380" s="428"/>
      <c r="E4380" s="428"/>
      <c r="F4380" s="428"/>
      <c r="G4380" s="428"/>
      <c r="H4380" s="428"/>
      <c r="I4380" s="428"/>
      <c r="J4380" s="428"/>
    </row>
    <row r="4381" spans="1:10" ht="36.75" customHeight="1" x14ac:dyDescent="0.25">
      <c r="A4381" s="428" t="s">
        <v>2863</v>
      </c>
      <c r="B4381" s="428"/>
      <c r="C4381" s="428"/>
      <c r="D4381" s="428"/>
      <c r="E4381" s="428"/>
      <c r="F4381" s="428"/>
      <c r="G4381" s="428"/>
      <c r="H4381" s="428"/>
      <c r="I4381" s="428"/>
      <c r="J4381" s="428"/>
    </row>
    <row r="4382" spans="1:10" ht="14.25" customHeight="1" x14ac:dyDescent="0.25">
      <c r="A4382" s="265"/>
      <c r="B4382" s="123"/>
      <c r="C4382" s="153"/>
      <c r="D4382" s="153"/>
      <c r="E4382" s="123"/>
      <c r="F4382" s="123"/>
      <c r="G4382" s="123"/>
      <c r="H4382" s="123"/>
      <c r="I4382" s="123"/>
      <c r="J4382" s="123"/>
    </row>
    <row r="4383" spans="1:10" x14ac:dyDescent="0.25">
      <c r="A4383" s="428" t="s">
        <v>2864</v>
      </c>
      <c r="B4383" s="428"/>
      <c r="C4383" s="428"/>
      <c r="D4383" s="428"/>
      <c r="E4383" s="428"/>
      <c r="F4383" s="428"/>
      <c r="G4383" s="428"/>
      <c r="H4383" s="428"/>
      <c r="I4383" s="428"/>
      <c r="J4383" s="428"/>
    </row>
    <row r="4384" spans="1:10" x14ac:dyDescent="0.25">
      <c r="A4384" s="265"/>
      <c r="B4384" s="123"/>
      <c r="C4384" s="153"/>
      <c r="D4384" s="153"/>
      <c r="E4384" s="123"/>
      <c r="F4384" s="123"/>
      <c r="G4384" s="123"/>
      <c r="H4384" s="123"/>
      <c r="I4384" s="123"/>
      <c r="J4384" s="123"/>
    </row>
    <row r="4385" spans="1:10" ht="31.5" customHeight="1" x14ac:dyDescent="0.25">
      <c r="A4385" s="428" t="s">
        <v>2865</v>
      </c>
      <c r="B4385" s="428"/>
      <c r="C4385" s="428"/>
      <c r="D4385" s="428"/>
      <c r="E4385" s="428"/>
      <c r="F4385" s="428"/>
      <c r="G4385" s="428"/>
      <c r="H4385" s="428"/>
      <c r="I4385" s="428"/>
      <c r="J4385" s="428"/>
    </row>
    <row r="4386" spans="1:10" ht="18" customHeight="1" x14ac:dyDescent="0.25">
      <c r="A4386" s="428" t="s">
        <v>2866</v>
      </c>
      <c r="B4386" s="428"/>
      <c r="C4386" s="428"/>
      <c r="D4386" s="428"/>
      <c r="E4386" s="428"/>
      <c r="F4386" s="428"/>
      <c r="G4386" s="428"/>
      <c r="H4386" s="428"/>
      <c r="I4386" s="428"/>
      <c r="J4386" s="428"/>
    </row>
    <row r="4387" spans="1:10" ht="18" customHeight="1" x14ac:dyDescent="0.25">
      <c r="A4387" s="265"/>
      <c r="B4387" s="123"/>
      <c r="C4387" s="153"/>
      <c r="D4387" s="153"/>
      <c r="E4387" s="123"/>
      <c r="F4387" s="123"/>
      <c r="G4387" s="123"/>
      <c r="H4387" s="123"/>
      <c r="I4387" s="123"/>
      <c r="J4387" s="123"/>
    </row>
    <row r="4388" spans="1:10" x14ac:dyDescent="0.25">
      <c r="A4388" s="428" t="s">
        <v>2867</v>
      </c>
      <c r="B4388" s="428"/>
      <c r="C4388" s="428"/>
      <c r="D4388" s="428"/>
      <c r="E4388" s="428"/>
      <c r="F4388" s="428"/>
      <c r="G4388" s="428"/>
      <c r="H4388" s="428"/>
      <c r="I4388" s="428"/>
      <c r="J4388" s="428"/>
    </row>
    <row r="4389" spans="1:10" ht="45.75" customHeight="1" x14ac:dyDescent="0.25">
      <c r="A4389" s="428" t="s">
        <v>2868</v>
      </c>
      <c r="B4389" s="428"/>
      <c r="C4389" s="428"/>
      <c r="D4389" s="428"/>
      <c r="E4389" s="428"/>
      <c r="F4389" s="428"/>
      <c r="G4389" s="428"/>
      <c r="H4389" s="428"/>
      <c r="I4389" s="428"/>
      <c r="J4389" s="428"/>
    </row>
    <row r="4390" spans="1:10" x14ac:dyDescent="0.25">
      <c r="A4390" s="428" t="s">
        <v>2869</v>
      </c>
      <c r="B4390" s="428"/>
      <c r="C4390" s="428"/>
      <c r="D4390" s="428"/>
      <c r="E4390" s="428"/>
      <c r="F4390" s="428"/>
      <c r="G4390" s="428"/>
      <c r="H4390" s="428"/>
      <c r="I4390" s="428"/>
      <c r="J4390" s="428"/>
    </row>
    <row r="4391" spans="1:10" x14ac:dyDescent="0.25">
      <c r="A4391" s="428" t="s">
        <v>2870</v>
      </c>
      <c r="B4391" s="428"/>
      <c r="C4391" s="428"/>
      <c r="D4391" s="428"/>
      <c r="E4391" s="428"/>
      <c r="F4391" s="428"/>
      <c r="G4391" s="428"/>
      <c r="H4391" s="428"/>
      <c r="I4391" s="428"/>
      <c r="J4391" s="428"/>
    </row>
    <row r="4392" spans="1:10" x14ac:dyDescent="0.25">
      <c r="A4392" s="22"/>
      <c r="B4392"/>
    </row>
    <row r="4393" spans="1:10" ht="15.75" thickBot="1" x14ac:dyDescent="0.3">
      <c r="A4393" s="263"/>
      <c r="B4393"/>
    </row>
    <row r="4394" spans="1:10" ht="15.75" thickBot="1" x14ac:dyDescent="0.3">
      <c r="A4394" s="308"/>
      <c r="B4394" s="308"/>
      <c r="C4394" s="234"/>
      <c r="D4394" s="30"/>
      <c r="E4394" s="285" t="s">
        <v>0</v>
      </c>
      <c r="F4394" s="286"/>
      <c r="G4394" s="286"/>
      <c r="H4394" s="286"/>
      <c r="I4394" s="286"/>
      <c r="J4394" s="287"/>
    </row>
    <row r="4395" spans="1:10" ht="15.75" thickBot="1" x14ac:dyDescent="0.3">
      <c r="A4395" s="412"/>
      <c r="B4395" s="412"/>
      <c r="C4395" s="234"/>
      <c r="D4395" s="30"/>
      <c r="E4395" s="285"/>
      <c r="F4395" s="286"/>
      <c r="G4395" s="286"/>
      <c r="H4395" s="286"/>
      <c r="I4395" s="286"/>
      <c r="J4395" s="287"/>
    </row>
    <row r="4396" spans="1:10" ht="36" x14ac:dyDescent="0.25">
      <c r="A4396" s="294" t="s">
        <v>1</v>
      </c>
      <c r="B4396" s="300" t="s">
        <v>2871</v>
      </c>
      <c r="C4396" s="300" t="s">
        <v>3</v>
      </c>
      <c r="D4396" s="300" t="s">
        <v>4480</v>
      </c>
      <c r="E4396" s="2" t="s">
        <v>4</v>
      </c>
      <c r="F4396" s="2" t="s">
        <v>4</v>
      </c>
      <c r="G4396" s="300" t="s">
        <v>4483</v>
      </c>
      <c r="H4396" s="300" t="s">
        <v>4484</v>
      </c>
      <c r="I4396" s="3" t="s">
        <v>5</v>
      </c>
      <c r="J4396" s="3" t="s">
        <v>7</v>
      </c>
    </row>
    <row r="4397" spans="1:10" ht="60.75" thickBot="1" x14ac:dyDescent="0.3">
      <c r="A4397" s="295"/>
      <c r="B4397" s="301"/>
      <c r="C4397" s="301"/>
      <c r="D4397" s="301"/>
      <c r="E4397" s="30" t="s">
        <v>4482</v>
      </c>
      <c r="F4397" s="30" t="s">
        <v>4481</v>
      </c>
      <c r="G4397" s="301"/>
      <c r="H4397" s="301"/>
      <c r="I4397" s="4" t="s">
        <v>6</v>
      </c>
      <c r="J4397" s="4" t="s">
        <v>6</v>
      </c>
    </row>
    <row r="4398" spans="1:10" ht="18" thickBot="1" x14ac:dyDescent="0.3">
      <c r="A4398" s="235" t="s">
        <v>2872</v>
      </c>
      <c r="B4398" s="46" t="s">
        <v>2873</v>
      </c>
      <c r="C4398" s="79" t="s">
        <v>2825</v>
      </c>
      <c r="D4398" s="250">
        <v>152</v>
      </c>
      <c r="E4398" s="170"/>
      <c r="F4398" s="170"/>
      <c r="G4398" s="170">
        <f>D4398*E4398</f>
        <v>0</v>
      </c>
      <c r="H4398" s="170">
        <f>D4398*F4398</f>
        <v>0</v>
      </c>
      <c r="I4398" s="53"/>
      <c r="J4398" s="53"/>
    </row>
    <row r="4399" spans="1:10" ht="30.75" thickBot="1" x14ac:dyDescent="0.3">
      <c r="A4399" s="235" t="s">
        <v>2874</v>
      </c>
      <c r="B4399" s="46" t="s">
        <v>2875</v>
      </c>
      <c r="C4399" s="79" t="s">
        <v>2825</v>
      </c>
      <c r="D4399" s="250">
        <v>58</v>
      </c>
      <c r="E4399" s="170"/>
      <c r="F4399" s="170"/>
      <c r="G4399" s="170">
        <f t="shared" ref="G4399:G4420" si="109">D4399*E4399</f>
        <v>0</v>
      </c>
      <c r="H4399" s="170">
        <f t="shared" ref="H4399:H4420" si="110">D4399*F4399</f>
        <v>0</v>
      </c>
      <c r="I4399" s="53"/>
      <c r="J4399" s="53"/>
    </row>
    <row r="4400" spans="1:10" ht="18" thickBot="1" x14ac:dyDescent="0.3">
      <c r="A4400" s="235" t="s">
        <v>2876</v>
      </c>
      <c r="B4400" s="46" t="s">
        <v>2877</v>
      </c>
      <c r="C4400" s="79" t="s">
        <v>2825</v>
      </c>
      <c r="D4400" s="250">
        <v>115</v>
      </c>
      <c r="E4400" s="170"/>
      <c r="F4400" s="170"/>
      <c r="G4400" s="170">
        <f t="shared" si="109"/>
        <v>0</v>
      </c>
      <c r="H4400" s="170">
        <f t="shared" si="110"/>
        <v>0</v>
      </c>
      <c r="I4400" s="53"/>
      <c r="J4400" s="53"/>
    </row>
    <row r="4401" spans="1:10" x14ac:dyDescent="0.25">
      <c r="A4401" s="294" t="s">
        <v>2878</v>
      </c>
      <c r="B4401" s="418" t="s">
        <v>2879</v>
      </c>
      <c r="C4401" s="375" t="s">
        <v>2825</v>
      </c>
      <c r="D4401" s="302">
        <v>10</v>
      </c>
      <c r="E4401" s="283"/>
      <c r="F4401" s="283"/>
      <c r="G4401" s="283">
        <f t="shared" si="109"/>
        <v>0</v>
      </c>
      <c r="H4401" s="283">
        <f t="shared" si="110"/>
        <v>0</v>
      </c>
      <c r="I4401" s="296"/>
      <c r="J4401" s="296"/>
    </row>
    <row r="4402" spans="1:10" ht="15.75" thickBot="1" x14ac:dyDescent="0.3">
      <c r="A4402" s="295"/>
      <c r="B4402" s="420"/>
      <c r="C4402" s="376"/>
      <c r="D4402" s="303"/>
      <c r="E4402" s="284"/>
      <c r="F4402" s="284"/>
      <c r="G4402" s="284">
        <f t="shared" si="109"/>
        <v>0</v>
      </c>
      <c r="H4402" s="284">
        <f t="shared" si="110"/>
        <v>0</v>
      </c>
      <c r="I4402" s="297"/>
      <c r="J4402" s="297"/>
    </row>
    <row r="4403" spans="1:10" x14ac:dyDescent="0.25">
      <c r="A4403" s="294" t="s">
        <v>2880</v>
      </c>
      <c r="B4403" s="28" t="s">
        <v>2881</v>
      </c>
      <c r="C4403" s="375" t="s">
        <v>2825</v>
      </c>
      <c r="D4403" s="302">
        <v>10</v>
      </c>
      <c r="E4403" s="283"/>
      <c r="F4403" s="283"/>
      <c r="G4403" s="283">
        <f t="shared" si="109"/>
        <v>0</v>
      </c>
      <c r="H4403" s="283">
        <f t="shared" si="110"/>
        <v>0</v>
      </c>
      <c r="I4403" s="296"/>
      <c r="J4403" s="296"/>
    </row>
    <row r="4404" spans="1:10" ht="15.75" thickBot="1" x14ac:dyDescent="0.3">
      <c r="A4404" s="295"/>
      <c r="B4404" s="46" t="s">
        <v>2882</v>
      </c>
      <c r="C4404" s="376"/>
      <c r="D4404" s="303"/>
      <c r="E4404" s="284"/>
      <c r="F4404" s="284"/>
      <c r="G4404" s="284">
        <f t="shared" si="109"/>
        <v>0</v>
      </c>
      <c r="H4404" s="284">
        <f t="shared" si="110"/>
        <v>0</v>
      </c>
      <c r="I4404" s="297"/>
      <c r="J4404" s="297"/>
    </row>
    <row r="4405" spans="1:10" ht="30.75" thickBot="1" x14ac:dyDescent="0.3">
      <c r="A4405" s="235" t="s">
        <v>2883</v>
      </c>
      <c r="B4405" s="46" t="s">
        <v>2884</v>
      </c>
      <c r="C4405" s="79" t="s">
        <v>2825</v>
      </c>
      <c r="D4405" s="250">
        <v>40</v>
      </c>
      <c r="E4405" s="170"/>
      <c r="F4405" s="170"/>
      <c r="G4405" s="170">
        <f t="shared" si="109"/>
        <v>0</v>
      </c>
      <c r="H4405" s="170">
        <f t="shared" si="110"/>
        <v>0</v>
      </c>
      <c r="I4405" s="53"/>
      <c r="J4405" s="53"/>
    </row>
    <row r="4406" spans="1:10" ht="18" thickBot="1" x14ac:dyDescent="0.3">
      <c r="A4406" s="235" t="s">
        <v>2885</v>
      </c>
      <c r="B4406" s="46" t="s">
        <v>2886</v>
      </c>
      <c r="C4406" s="79" t="s">
        <v>2825</v>
      </c>
      <c r="D4406" s="250">
        <v>7</v>
      </c>
      <c r="E4406" s="170"/>
      <c r="F4406" s="170"/>
      <c r="G4406" s="170">
        <f t="shared" si="109"/>
        <v>0</v>
      </c>
      <c r="H4406" s="170">
        <f t="shared" si="110"/>
        <v>0</v>
      </c>
      <c r="I4406" s="53"/>
      <c r="J4406" s="53"/>
    </row>
    <row r="4407" spans="1:10" ht="30.75" thickBot="1" x14ac:dyDescent="0.3">
      <c r="A4407" s="235" t="s">
        <v>2887</v>
      </c>
      <c r="B4407" s="46" t="s">
        <v>2888</v>
      </c>
      <c r="C4407" s="79" t="s">
        <v>2825</v>
      </c>
      <c r="D4407" s="250">
        <v>3</v>
      </c>
      <c r="E4407" s="170"/>
      <c r="F4407" s="170"/>
      <c r="G4407" s="170">
        <f t="shared" si="109"/>
        <v>0</v>
      </c>
      <c r="H4407" s="170">
        <f t="shared" si="110"/>
        <v>0</v>
      </c>
      <c r="I4407" s="53"/>
      <c r="J4407" s="53"/>
    </row>
    <row r="4408" spans="1:10" ht="30.75" thickBot="1" x14ac:dyDescent="0.3">
      <c r="A4408" s="235" t="s">
        <v>2889</v>
      </c>
      <c r="B4408" s="46" t="s">
        <v>2890</v>
      </c>
      <c r="C4408" s="79" t="s">
        <v>487</v>
      </c>
      <c r="D4408" s="250">
        <v>4500</v>
      </c>
      <c r="E4408" s="170"/>
      <c r="F4408" s="170"/>
      <c r="G4408" s="170">
        <f t="shared" si="109"/>
        <v>0</v>
      </c>
      <c r="H4408" s="170">
        <f t="shared" si="110"/>
        <v>0</v>
      </c>
      <c r="I4408" s="53"/>
      <c r="J4408" s="53"/>
    </row>
    <row r="4409" spans="1:10" ht="45.75" thickBot="1" x14ac:dyDescent="0.3">
      <c r="A4409" s="235" t="s">
        <v>2891</v>
      </c>
      <c r="B4409" s="46" t="s">
        <v>2892</v>
      </c>
      <c r="C4409" s="79" t="s">
        <v>2822</v>
      </c>
      <c r="D4409" s="250">
        <v>185</v>
      </c>
      <c r="E4409" s="170"/>
      <c r="F4409" s="170"/>
      <c r="G4409" s="170">
        <f t="shared" si="109"/>
        <v>0</v>
      </c>
      <c r="H4409" s="170">
        <f t="shared" si="110"/>
        <v>0</v>
      </c>
      <c r="I4409" s="53"/>
      <c r="J4409" s="53"/>
    </row>
    <row r="4410" spans="1:10" ht="30.75" thickBot="1" x14ac:dyDescent="0.3">
      <c r="A4410" s="235" t="s">
        <v>2893</v>
      </c>
      <c r="B4410" s="46" t="s">
        <v>2894</v>
      </c>
      <c r="C4410" s="79" t="s">
        <v>2895</v>
      </c>
      <c r="D4410" s="250">
        <v>145</v>
      </c>
      <c r="E4410" s="170"/>
      <c r="F4410" s="170"/>
      <c r="G4410" s="170">
        <f t="shared" si="109"/>
        <v>0</v>
      </c>
      <c r="H4410" s="170">
        <f t="shared" si="110"/>
        <v>0</v>
      </c>
      <c r="I4410" s="53"/>
      <c r="J4410" s="53"/>
    </row>
    <row r="4411" spans="1:10" ht="30.75" thickBot="1" x14ac:dyDescent="0.3">
      <c r="A4411" s="235" t="s">
        <v>2896</v>
      </c>
      <c r="B4411" s="46" t="s">
        <v>2897</v>
      </c>
      <c r="C4411" s="79" t="s">
        <v>2895</v>
      </c>
      <c r="D4411" s="250">
        <v>20</v>
      </c>
      <c r="E4411" s="170"/>
      <c r="F4411" s="170"/>
      <c r="G4411" s="170">
        <f t="shared" si="109"/>
        <v>0</v>
      </c>
      <c r="H4411" s="170">
        <f t="shared" si="110"/>
        <v>0</v>
      </c>
      <c r="I4411" s="53"/>
      <c r="J4411" s="53"/>
    </row>
    <row r="4412" spans="1:10" ht="30.75" thickBot="1" x14ac:dyDescent="0.3">
      <c r="A4412" s="235" t="s">
        <v>2898</v>
      </c>
      <c r="B4412" s="46" t="s">
        <v>2899</v>
      </c>
      <c r="C4412" s="79" t="s">
        <v>14</v>
      </c>
      <c r="D4412" s="79">
        <v>50</v>
      </c>
      <c r="E4412" s="170"/>
      <c r="F4412" s="170"/>
      <c r="G4412" s="170">
        <f t="shared" si="109"/>
        <v>0</v>
      </c>
      <c r="H4412" s="170">
        <f t="shared" si="110"/>
        <v>0</v>
      </c>
      <c r="I4412" s="53"/>
      <c r="J4412" s="53"/>
    </row>
    <row r="4413" spans="1:10" ht="30.75" thickBot="1" x14ac:dyDescent="0.3">
      <c r="A4413" s="235" t="s">
        <v>2900</v>
      </c>
      <c r="B4413" s="46" t="s">
        <v>2901</v>
      </c>
      <c r="C4413" s="79" t="s">
        <v>14</v>
      </c>
      <c r="D4413" s="79">
        <v>7</v>
      </c>
      <c r="E4413" s="170"/>
      <c r="F4413" s="170"/>
      <c r="G4413" s="170">
        <f t="shared" si="109"/>
        <v>0</v>
      </c>
      <c r="H4413" s="170">
        <f t="shared" si="110"/>
        <v>0</v>
      </c>
      <c r="I4413" s="53"/>
      <c r="J4413" s="53"/>
    </row>
    <row r="4414" spans="1:10" ht="45.75" thickBot="1" x14ac:dyDescent="0.3">
      <c r="A4414" s="235" t="s">
        <v>2902</v>
      </c>
      <c r="B4414" s="46" t="s">
        <v>2903</v>
      </c>
      <c r="C4414" s="79" t="s">
        <v>2904</v>
      </c>
      <c r="D4414" s="79">
        <v>30</v>
      </c>
      <c r="E4414" s="170"/>
      <c r="F4414" s="170"/>
      <c r="G4414" s="170">
        <f t="shared" si="109"/>
        <v>0</v>
      </c>
      <c r="H4414" s="170">
        <f t="shared" si="110"/>
        <v>0</v>
      </c>
      <c r="I4414" s="53"/>
      <c r="J4414" s="53"/>
    </row>
    <row r="4415" spans="1:10" ht="30.75" thickBot="1" x14ac:dyDescent="0.3">
      <c r="A4415" s="235" t="s">
        <v>2905</v>
      </c>
      <c r="B4415" s="46" t="s">
        <v>2906</v>
      </c>
      <c r="C4415" s="79" t="s">
        <v>2904</v>
      </c>
      <c r="D4415" s="79">
        <v>6</v>
      </c>
      <c r="E4415" s="170"/>
      <c r="F4415" s="170"/>
      <c r="G4415" s="170">
        <f t="shared" si="109"/>
        <v>0</v>
      </c>
      <c r="H4415" s="170">
        <f t="shared" si="110"/>
        <v>0</v>
      </c>
      <c r="I4415" s="53"/>
      <c r="J4415" s="53"/>
    </row>
    <row r="4416" spans="1:10" ht="18" thickBot="1" x14ac:dyDescent="0.3">
      <c r="A4416" s="235" t="s">
        <v>2907</v>
      </c>
      <c r="B4416" s="46" t="s">
        <v>2908</v>
      </c>
      <c r="C4416" s="79" t="s">
        <v>2904</v>
      </c>
      <c r="D4416" s="79">
        <v>32</v>
      </c>
      <c r="E4416" s="170"/>
      <c r="F4416" s="170"/>
      <c r="G4416" s="170">
        <f t="shared" si="109"/>
        <v>0</v>
      </c>
      <c r="H4416" s="170">
        <f t="shared" si="110"/>
        <v>0</v>
      </c>
      <c r="I4416" s="53"/>
      <c r="J4416" s="53"/>
    </row>
    <row r="4417" spans="1:10" ht="30.75" thickBot="1" x14ac:dyDescent="0.3">
      <c r="A4417" s="235" t="s">
        <v>2909</v>
      </c>
      <c r="B4417" s="46" t="s">
        <v>2910</v>
      </c>
      <c r="C4417" s="79" t="s">
        <v>2904</v>
      </c>
      <c r="D4417" s="79">
        <v>4</v>
      </c>
      <c r="E4417" s="170"/>
      <c r="F4417" s="170"/>
      <c r="G4417" s="170">
        <f t="shared" si="109"/>
        <v>0</v>
      </c>
      <c r="H4417" s="170">
        <f t="shared" si="110"/>
        <v>0</v>
      </c>
      <c r="I4417" s="53"/>
      <c r="J4417" s="53"/>
    </row>
    <row r="4418" spans="1:10" x14ac:dyDescent="0.25">
      <c r="A4418" s="294" t="s">
        <v>2911</v>
      </c>
      <c r="B4418" s="28" t="s">
        <v>2912</v>
      </c>
      <c r="C4418" s="298" t="s">
        <v>9</v>
      </c>
      <c r="D4418" s="298">
        <v>1</v>
      </c>
      <c r="E4418" s="283"/>
      <c r="F4418" s="283"/>
      <c r="G4418" s="283">
        <f t="shared" si="109"/>
        <v>0</v>
      </c>
      <c r="H4418" s="283">
        <f t="shared" si="110"/>
        <v>0</v>
      </c>
      <c r="I4418" s="296"/>
      <c r="J4418" s="296"/>
    </row>
    <row r="4419" spans="1:10" ht="135" x14ac:dyDescent="0.25">
      <c r="A4419" s="329"/>
      <c r="B4419" s="28" t="s">
        <v>2913</v>
      </c>
      <c r="C4419" s="330"/>
      <c r="D4419" s="330"/>
      <c r="E4419" s="322"/>
      <c r="F4419" s="322"/>
      <c r="G4419" s="322">
        <f t="shared" si="109"/>
        <v>0</v>
      </c>
      <c r="H4419" s="322">
        <f t="shared" si="110"/>
        <v>0</v>
      </c>
      <c r="I4419" s="390"/>
      <c r="J4419" s="390"/>
    </row>
    <row r="4420" spans="1:10" ht="15.75" thickBot="1" x14ac:dyDescent="0.3">
      <c r="A4420" s="295"/>
      <c r="B4420" s="8"/>
      <c r="C4420" s="299"/>
      <c r="D4420" s="299"/>
      <c r="E4420" s="284"/>
      <c r="F4420" s="284"/>
      <c r="G4420" s="284">
        <f t="shared" si="109"/>
        <v>0</v>
      </c>
      <c r="H4420" s="284">
        <f t="shared" si="110"/>
        <v>0</v>
      </c>
      <c r="I4420" s="297"/>
      <c r="J4420" s="297"/>
    </row>
    <row r="4421" spans="1:10" ht="16.5" thickBot="1" x14ac:dyDescent="0.3">
      <c r="A4421" s="309" t="s">
        <v>2914</v>
      </c>
      <c r="B4421" s="310"/>
      <c r="C4421" s="310"/>
      <c r="D4421" s="310"/>
      <c r="E4421" s="311"/>
      <c r="F4421" s="288">
        <f>SUM(G4398:G4420)</f>
        <v>0</v>
      </c>
      <c r="G4421" s="289"/>
      <c r="H4421" s="290"/>
      <c r="I4421" s="6"/>
      <c r="J4421" s="6"/>
    </row>
    <row r="4422" spans="1:10" ht="15.75" customHeight="1" x14ac:dyDescent="0.25">
      <c r="A4422" s="319" t="s">
        <v>2915</v>
      </c>
      <c r="B4422" s="320"/>
      <c r="C4422" s="320"/>
      <c r="D4422" s="320"/>
      <c r="E4422" s="321"/>
      <c r="F4422" s="316">
        <f>F4424-F4421</f>
        <v>0</v>
      </c>
      <c r="G4422" s="317"/>
      <c r="H4422" s="318"/>
      <c r="I4422" s="388"/>
      <c r="J4422" s="389"/>
    </row>
    <row r="4423" spans="1:10" ht="15.75" thickBot="1" x14ac:dyDescent="0.3">
      <c r="A4423" s="354"/>
      <c r="B4423" s="355"/>
      <c r="C4423" s="355"/>
      <c r="D4423" s="355"/>
      <c r="E4423" s="356"/>
      <c r="F4423" s="325"/>
      <c r="G4423" s="326"/>
      <c r="H4423" s="327"/>
      <c r="I4423" s="388"/>
      <c r="J4423" s="389"/>
    </row>
    <row r="4424" spans="1:10" ht="15.75" customHeight="1" x14ac:dyDescent="0.25">
      <c r="A4424" s="319" t="s">
        <v>2916</v>
      </c>
      <c r="B4424" s="320"/>
      <c r="C4424" s="320"/>
      <c r="D4424" s="320"/>
      <c r="E4424" s="321"/>
      <c r="F4424" s="316">
        <f>SUM(H4398:H4420)</f>
        <v>0</v>
      </c>
      <c r="G4424" s="317"/>
      <c r="H4424" s="318"/>
      <c r="I4424" s="388"/>
      <c r="J4424" s="389"/>
    </row>
    <row r="4425" spans="1:10" x14ac:dyDescent="0.25">
      <c r="A4425" s="429"/>
      <c r="B4425" s="430"/>
      <c r="C4425" s="430"/>
      <c r="D4425" s="430"/>
      <c r="E4425" s="431"/>
      <c r="F4425" s="521"/>
      <c r="G4425" s="522"/>
      <c r="H4425" s="523"/>
      <c r="I4425" s="388"/>
      <c r="J4425" s="389"/>
    </row>
    <row r="4426" spans="1:10" ht="15.75" thickBot="1" x14ac:dyDescent="0.3">
      <c r="A4426" s="354"/>
      <c r="B4426" s="355"/>
      <c r="C4426" s="355"/>
      <c r="D4426" s="355"/>
      <c r="E4426" s="356"/>
      <c r="F4426" s="325"/>
      <c r="G4426" s="326"/>
      <c r="H4426" s="327"/>
      <c r="I4426" s="388"/>
      <c r="J4426" s="389"/>
    </row>
    <row r="4427" spans="1:10" ht="18" x14ac:dyDescent="0.25">
      <c r="A4427" s="45"/>
      <c r="B4427"/>
    </row>
    <row r="4428" spans="1:10" x14ac:dyDescent="0.25">
      <c r="B4428"/>
    </row>
    <row r="4429" spans="1:10" ht="18" x14ac:dyDescent="0.25">
      <c r="A4429" s="47" t="s">
        <v>2917</v>
      </c>
      <c r="B4429"/>
    </row>
    <row r="4430" spans="1:10" x14ac:dyDescent="0.25">
      <c r="A4430" s="22"/>
      <c r="B4430"/>
    </row>
    <row r="4431" spans="1:10" ht="30.75" customHeight="1" x14ac:dyDescent="0.25">
      <c r="A4431" s="306" t="s">
        <v>2918</v>
      </c>
      <c r="B4431" s="306"/>
      <c r="C4431" s="306"/>
      <c r="D4431" s="306"/>
      <c r="E4431" s="306"/>
      <c r="F4431" s="306"/>
      <c r="G4431" s="306"/>
      <c r="H4431" s="306"/>
      <c r="I4431" s="306"/>
      <c r="J4431" s="306"/>
    </row>
    <row r="4432" spans="1:10" x14ac:dyDescent="0.25">
      <c r="A4432" s="306" t="s">
        <v>2919</v>
      </c>
      <c r="B4432" s="306"/>
      <c r="C4432" s="306"/>
      <c r="D4432" s="306"/>
      <c r="E4432" s="306"/>
      <c r="F4432" s="306"/>
      <c r="G4432" s="306"/>
      <c r="H4432" s="306"/>
      <c r="I4432" s="306"/>
      <c r="J4432" s="306"/>
    </row>
    <row r="4433" spans="1:11" x14ac:dyDescent="0.25">
      <c r="A4433" s="306" t="s">
        <v>2920</v>
      </c>
      <c r="B4433" s="306"/>
      <c r="C4433" s="306"/>
      <c r="D4433" s="306"/>
      <c r="E4433" s="306"/>
      <c r="F4433" s="306"/>
      <c r="G4433" s="306"/>
      <c r="H4433" s="306"/>
      <c r="I4433" s="306"/>
      <c r="J4433" s="306"/>
    </row>
    <row r="4434" spans="1:11" x14ac:dyDescent="0.25">
      <c r="A4434" s="306" t="s">
        <v>2921</v>
      </c>
      <c r="B4434" s="306"/>
      <c r="C4434" s="306"/>
      <c r="D4434" s="306"/>
      <c r="E4434" s="306"/>
      <c r="F4434" s="306"/>
      <c r="G4434" s="306"/>
      <c r="H4434" s="306"/>
      <c r="I4434" s="306"/>
      <c r="J4434" s="306"/>
    </row>
    <row r="4435" spans="1:11" x14ac:dyDescent="0.25">
      <c r="A4435" s="306" t="s">
        <v>2922</v>
      </c>
      <c r="B4435" s="306"/>
      <c r="C4435" s="306"/>
      <c r="D4435" s="306"/>
      <c r="E4435" s="306"/>
      <c r="F4435" s="306"/>
      <c r="G4435" s="306"/>
      <c r="H4435" s="306"/>
      <c r="I4435" s="306"/>
      <c r="J4435" s="306"/>
    </row>
    <row r="4436" spans="1:11" x14ac:dyDescent="0.25">
      <c r="A4436" s="306" t="s">
        <v>2923</v>
      </c>
      <c r="B4436" s="306"/>
      <c r="C4436" s="306"/>
      <c r="D4436" s="306"/>
      <c r="E4436" s="306"/>
      <c r="F4436" s="306"/>
      <c r="G4436" s="306"/>
      <c r="H4436" s="306"/>
      <c r="I4436" s="306"/>
      <c r="J4436" s="306"/>
    </row>
    <row r="4437" spans="1:11" ht="15.75" thickBot="1" x14ac:dyDescent="0.3">
      <c r="A4437" s="23" t="s">
        <v>2850</v>
      </c>
      <c r="B4437"/>
    </row>
    <row r="4438" spans="1:11" ht="15.75" customHeight="1" thickBot="1" x14ac:dyDescent="0.3">
      <c r="A4438" s="308" t="s">
        <v>2850</v>
      </c>
      <c r="B4438" s="308"/>
      <c r="C4438" s="234"/>
      <c r="D4438" s="285" t="s">
        <v>0</v>
      </c>
      <c r="E4438" s="286"/>
      <c r="F4438" s="286"/>
      <c r="G4438" s="286"/>
      <c r="H4438" s="286"/>
      <c r="I4438" s="286"/>
      <c r="J4438" s="287"/>
    </row>
    <row r="4439" spans="1:11" ht="36" x14ac:dyDescent="0.25">
      <c r="A4439" s="294" t="s">
        <v>1</v>
      </c>
      <c r="B4439" s="300" t="s">
        <v>2924</v>
      </c>
      <c r="C4439" s="300" t="s">
        <v>3</v>
      </c>
      <c r="D4439" s="300" t="s">
        <v>4480</v>
      </c>
      <c r="E4439" s="2" t="s">
        <v>4</v>
      </c>
      <c r="F4439" s="2" t="s">
        <v>4</v>
      </c>
      <c r="G4439" s="300" t="s">
        <v>4483</v>
      </c>
      <c r="H4439" s="300" t="s">
        <v>4484</v>
      </c>
      <c r="I4439" s="3" t="s">
        <v>5</v>
      </c>
      <c r="J4439" s="3" t="s">
        <v>7</v>
      </c>
      <c r="K4439" s="139"/>
    </row>
    <row r="4440" spans="1:11" ht="60.75" thickBot="1" x14ac:dyDescent="0.3">
      <c r="A4440" s="295"/>
      <c r="B4440" s="301"/>
      <c r="C4440" s="301"/>
      <c r="D4440" s="301"/>
      <c r="E4440" s="30" t="s">
        <v>4482</v>
      </c>
      <c r="F4440" s="30" t="s">
        <v>4481</v>
      </c>
      <c r="G4440" s="301"/>
      <c r="H4440" s="301"/>
      <c r="I4440" s="33" t="s">
        <v>6</v>
      </c>
      <c r="J4440" s="33" t="s">
        <v>6</v>
      </c>
      <c r="K4440" s="139"/>
    </row>
    <row r="4441" spans="1:11" ht="18" thickBot="1" x14ac:dyDescent="0.3">
      <c r="A4441" s="235" t="s">
        <v>2925</v>
      </c>
      <c r="B4441" s="46" t="s">
        <v>2926</v>
      </c>
      <c r="C4441" s="79" t="s">
        <v>2825</v>
      </c>
      <c r="D4441" s="251">
        <v>47</v>
      </c>
      <c r="E4441" s="180"/>
      <c r="F4441" s="170"/>
      <c r="G4441" s="170">
        <f>D4441*E4441</f>
        <v>0</v>
      </c>
      <c r="H4441" s="170">
        <f>D4441*F4441</f>
        <v>0</v>
      </c>
      <c r="I4441" s="11"/>
      <c r="J4441" s="53"/>
      <c r="K4441" s="140"/>
    </row>
    <row r="4442" spans="1:11" ht="18" thickBot="1" x14ac:dyDescent="0.3">
      <c r="A4442" s="235" t="s">
        <v>2927</v>
      </c>
      <c r="B4442" s="46" t="s">
        <v>2928</v>
      </c>
      <c r="C4442" s="79" t="s">
        <v>2825</v>
      </c>
      <c r="D4442" s="251">
        <v>43</v>
      </c>
      <c r="E4442" s="180"/>
      <c r="F4442" s="170"/>
      <c r="G4442" s="170">
        <f t="shared" ref="G4442:G4466" si="111">D4442*E4442</f>
        <v>0</v>
      </c>
      <c r="H4442" s="170">
        <f t="shared" ref="H4442:H4466" si="112">D4442*F4442</f>
        <v>0</v>
      </c>
      <c r="I4442" s="11"/>
      <c r="J4442" s="53"/>
      <c r="K4442" s="140"/>
    </row>
    <row r="4443" spans="1:11" x14ac:dyDescent="0.25">
      <c r="A4443" s="294" t="s">
        <v>2929</v>
      </c>
      <c r="B4443" s="55" t="s">
        <v>2930</v>
      </c>
      <c r="C4443" s="375" t="s">
        <v>487</v>
      </c>
      <c r="D4443" s="302">
        <v>5571</v>
      </c>
      <c r="E4443" s="518"/>
      <c r="F4443" s="283"/>
      <c r="G4443" s="283">
        <f t="shared" si="111"/>
        <v>0</v>
      </c>
      <c r="H4443" s="283">
        <f t="shared" si="112"/>
        <v>0</v>
      </c>
      <c r="I4443" s="334"/>
      <c r="J4443" s="296"/>
      <c r="K4443" s="391"/>
    </row>
    <row r="4444" spans="1:11" ht="30.75" thickBot="1" x14ac:dyDescent="0.3">
      <c r="A4444" s="295"/>
      <c r="B4444" s="77" t="s">
        <v>2931</v>
      </c>
      <c r="C4444" s="376"/>
      <c r="D4444" s="303"/>
      <c r="E4444" s="519"/>
      <c r="F4444" s="284"/>
      <c r="G4444" s="284">
        <f t="shared" si="111"/>
        <v>0</v>
      </c>
      <c r="H4444" s="284">
        <f t="shared" si="112"/>
        <v>0</v>
      </c>
      <c r="I4444" s="336"/>
      <c r="J4444" s="297"/>
      <c r="K4444" s="391"/>
    </row>
    <row r="4445" spans="1:11" x14ac:dyDescent="0.25">
      <c r="A4445" s="294" t="s">
        <v>2932</v>
      </c>
      <c r="B4445" s="425" t="s">
        <v>2933</v>
      </c>
      <c r="C4445" s="298" t="s">
        <v>2781</v>
      </c>
      <c r="D4445" s="375">
        <v>696</v>
      </c>
      <c r="E4445" s="518"/>
      <c r="F4445" s="283"/>
      <c r="G4445" s="283">
        <f t="shared" si="111"/>
        <v>0</v>
      </c>
      <c r="H4445" s="283">
        <f t="shared" si="112"/>
        <v>0</v>
      </c>
      <c r="I4445" s="334"/>
      <c r="J4445" s="296"/>
      <c r="K4445" s="391"/>
    </row>
    <row r="4446" spans="1:11" ht="15" customHeight="1" x14ac:dyDescent="0.25">
      <c r="A4446" s="329"/>
      <c r="B4446" s="426"/>
      <c r="C4446" s="330"/>
      <c r="D4446" s="377"/>
      <c r="E4446" s="520"/>
      <c r="F4446" s="322"/>
      <c r="G4446" s="322">
        <f t="shared" si="111"/>
        <v>0</v>
      </c>
      <c r="H4446" s="322">
        <f t="shared" si="112"/>
        <v>0</v>
      </c>
      <c r="I4446" s="335"/>
      <c r="J4446" s="390"/>
      <c r="K4446" s="391"/>
    </row>
    <row r="4447" spans="1:11" ht="15.75" thickBot="1" x14ac:dyDescent="0.3">
      <c r="A4447" s="295"/>
      <c r="B4447" s="427"/>
      <c r="C4447" s="299"/>
      <c r="D4447" s="376"/>
      <c r="E4447" s="519"/>
      <c r="F4447" s="284"/>
      <c r="G4447" s="284">
        <f t="shared" si="111"/>
        <v>0</v>
      </c>
      <c r="H4447" s="284">
        <f t="shared" si="112"/>
        <v>0</v>
      </c>
      <c r="I4447" s="336"/>
      <c r="J4447" s="297"/>
      <c r="K4447" s="391"/>
    </row>
    <row r="4448" spans="1:11" x14ac:dyDescent="0.25">
      <c r="A4448" s="294" t="s">
        <v>2934</v>
      </c>
      <c r="B4448" s="55" t="s">
        <v>2935</v>
      </c>
      <c r="C4448" s="375" t="s">
        <v>14</v>
      </c>
      <c r="D4448" s="375">
        <v>2</v>
      </c>
      <c r="E4448" s="518"/>
      <c r="F4448" s="283"/>
      <c r="G4448" s="283">
        <f t="shared" si="111"/>
        <v>0</v>
      </c>
      <c r="H4448" s="283">
        <f t="shared" si="112"/>
        <v>0</v>
      </c>
      <c r="I4448" s="334"/>
      <c r="J4448" s="296"/>
      <c r="K4448" s="391"/>
    </row>
    <row r="4449" spans="1:11" ht="30" x14ac:dyDescent="0.25">
      <c r="A4449" s="329"/>
      <c r="B4449" s="55" t="s">
        <v>2936</v>
      </c>
      <c r="C4449" s="377"/>
      <c r="D4449" s="377"/>
      <c r="E4449" s="520"/>
      <c r="F4449" s="322"/>
      <c r="G4449" s="322">
        <f t="shared" si="111"/>
        <v>0</v>
      </c>
      <c r="H4449" s="322">
        <f t="shared" si="112"/>
        <v>0</v>
      </c>
      <c r="I4449" s="335"/>
      <c r="J4449" s="390"/>
      <c r="K4449" s="391"/>
    </row>
    <row r="4450" spans="1:11" ht="15.75" thickBot="1" x14ac:dyDescent="0.3">
      <c r="A4450" s="295"/>
      <c r="B4450" s="77" t="s">
        <v>2937</v>
      </c>
      <c r="C4450" s="376"/>
      <c r="D4450" s="376"/>
      <c r="E4450" s="519"/>
      <c r="F4450" s="284"/>
      <c r="G4450" s="284">
        <f t="shared" si="111"/>
        <v>0</v>
      </c>
      <c r="H4450" s="284">
        <f t="shared" si="112"/>
        <v>0</v>
      </c>
      <c r="I4450" s="336"/>
      <c r="J4450" s="297"/>
      <c r="K4450" s="391"/>
    </row>
    <row r="4451" spans="1:11" ht="30" x14ac:dyDescent="0.25">
      <c r="A4451" s="294" t="s">
        <v>2938</v>
      </c>
      <c r="B4451" s="55" t="s">
        <v>2939</v>
      </c>
      <c r="C4451" s="375" t="s">
        <v>14</v>
      </c>
      <c r="D4451" s="298">
        <v>1</v>
      </c>
      <c r="E4451" s="489"/>
      <c r="F4451" s="283"/>
      <c r="G4451" s="283">
        <f t="shared" si="111"/>
        <v>0</v>
      </c>
      <c r="H4451" s="283">
        <f t="shared" si="112"/>
        <v>0</v>
      </c>
      <c r="I4451" s="334"/>
      <c r="J4451" s="296"/>
      <c r="K4451" s="391"/>
    </row>
    <row r="4452" spans="1:11" ht="30" x14ac:dyDescent="0.25">
      <c r="A4452" s="329"/>
      <c r="B4452" s="55" t="s">
        <v>2936</v>
      </c>
      <c r="C4452" s="377"/>
      <c r="D4452" s="330"/>
      <c r="E4452" s="490"/>
      <c r="F4452" s="322"/>
      <c r="G4452" s="322">
        <f t="shared" si="111"/>
        <v>0</v>
      </c>
      <c r="H4452" s="322">
        <f t="shared" si="112"/>
        <v>0</v>
      </c>
      <c r="I4452" s="335"/>
      <c r="J4452" s="390"/>
      <c r="K4452" s="391"/>
    </row>
    <row r="4453" spans="1:11" ht="15.75" thickBot="1" x14ac:dyDescent="0.3">
      <c r="A4453" s="295"/>
      <c r="B4453" s="77" t="s">
        <v>2937</v>
      </c>
      <c r="C4453" s="376"/>
      <c r="D4453" s="299"/>
      <c r="E4453" s="491"/>
      <c r="F4453" s="284"/>
      <c r="G4453" s="284">
        <f t="shared" si="111"/>
        <v>0</v>
      </c>
      <c r="H4453" s="284">
        <f t="shared" si="112"/>
        <v>0</v>
      </c>
      <c r="I4453" s="336"/>
      <c r="J4453" s="297"/>
      <c r="K4453" s="391"/>
    </row>
    <row r="4454" spans="1:11" x14ac:dyDescent="0.25">
      <c r="A4454" s="294" t="s">
        <v>2940</v>
      </c>
      <c r="B4454" s="55" t="s">
        <v>2941</v>
      </c>
      <c r="C4454" s="375" t="s">
        <v>14</v>
      </c>
      <c r="D4454" s="298">
        <v>1</v>
      </c>
      <c r="E4454" s="489"/>
      <c r="F4454" s="283"/>
      <c r="G4454" s="283">
        <f t="shared" si="111"/>
        <v>0</v>
      </c>
      <c r="H4454" s="283">
        <f t="shared" si="112"/>
        <v>0</v>
      </c>
      <c r="I4454" s="334"/>
      <c r="J4454" s="296"/>
      <c r="K4454" s="391"/>
    </row>
    <row r="4455" spans="1:11" ht="30" x14ac:dyDescent="0.25">
      <c r="A4455" s="329"/>
      <c r="B4455" s="55" t="s">
        <v>2942</v>
      </c>
      <c r="C4455" s="377"/>
      <c r="D4455" s="330"/>
      <c r="E4455" s="490"/>
      <c r="F4455" s="322"/>
      <c r="G4455" s="322">
        <f t="shared" si="111"/>
        <v>0</v>
      </c>
      <c r="H4455" s="322">
        <f t="shared" si="112"/>
        <v>0</v>
      </c>
      <c r="I4455" s="335"/>
      <c r="J4455" s="390"/>
      <c r="K4455" s="391"/>
    </row>
    <row r="4456" spans="1:11" ht="15.75" thickBot="1" x14ac:dyDescent="0.3">
      <c r="A4456" s="295"/>
      <c r="B4456" s="77" t="s">
        <v>2937</v>
      </c>
      <c r="C4456" s="376"/>
      <c r="D4456" s="299"/>
      <c r="E4456" s="491"/>
      <c r="F4456" s="284"/>
      <c r="G4456" s="284">
        <f t="shared" si="111"/>
        <v>0</v>
      </c>
      <c r="H4456" s="284">
        <f t="shared" si="112"/>
        <v>0</v>
      </c>
      <c r="I4456" s="336"/>
      <c r="J4456" s="297"/>
      <c r="K4456" s="391"/>
    </row>
    <row r="4457" spans="1:11" ht="18" thickBot="1" x14ac:dyDescent="0.3">
      <c r="A4457" s="235" t="s">
        <v>2943</v>
      </c>
      <c r="B4457" s="46" t="s">
        <v>2944</v>
      </c>
      <c r="C4457" s="79" t="s">
        <v>2825</v>
      </c>
      <c r="D4457" s="251">
        <v>99.76</v>
      </c>
      <c r="E4457" s="180"/>
      <c r="F4457" s="170"/>
      <c r="G4457" s="170">
        <f t="shared" si="111"/>
        <v>0</v>
      </c>
      <c r="H4457" s="170">
        <f t="shared" si="112"/>
        <v>0</v>
      </c>
      <c r="I4457" s="11"/>
      <c r="J4457" s="53"/>
      <c r="K4457" s="140"/>
    </row>
    <row r="4458" spans="1:11" ht="18" thickBot="1" x14ac:dyDescent="0.3">
      <c r="A4458" s="235" t="s">
        <v>2945</v>
      </c>
      <c r="B4458" s="46" t="s">
        <v>2946</v>
      </c>
      <c r="C4458" s="79" t="s">
        <v>2825</v>
      </c>
      <c r="D4458" s="251">
        <v>101.89</v>
      </c>
      <c r="E4458" s="180"/>
      <c r="F4458" s="170"/>
      <c r="G4458" s="170">
        <f t="shared" si="111"/>
        <v>0</v>
      </c>
      <c r="H4458" s="170">
        <f t="shared" si="112"/>
        <v>0</v>
      </c>
      <c r="I4458" s="11"/>
      <c r="J4458" s="53"/>
      <c r="K4458" s="140"/>
    </row>
    <row r="4459" spans="1:11" ht="18" thickBot="1" x14ac:dyDescent="0.3">
      <c r="A4459" s="235" t="s">
        <v>2947</v>
      </c>
      <c r="B4459" s="46" t="s">
        <v>2948</v>
      </c>
      <c r="C4459" s="79" t="s">
        <v>2825</v>
      </c>
      <c r="D4459" s="216">
        <v>6.47</v>
      </c>
      <c r="E4459" s="180"/>
      <c r="F4459" s="170"/>
      <c r="G4459" s="170">
        <f t="shared" si="111"/>
        <v>0</v>
      </c>
      <c r="H4459" s="170">
        <f t="shared" si="112"/>
        <v>0</v>
      </c>
      <c r="I4459" s="11"/>
      <c r="J4459" s="53"/>
      <c r="K4459" s="140"/>
    </row>
    <row r="4460" spans="1:11" ht="18" thickBot="1" x14ac:dyDescent="0.3">
      <c r="A4460" s="235" t="s">
        <v>2949</v>
      </c>
      <c r="B4460" s="46" t="s">
        <v>2950</v>
      </c>
      <c r="C4460" s="79" t="s">
        <v>2825</v>
      </c>
      <c r="D4460" s="216">
        <v>4.3099999999999996</v>
      </c>
      <c r="E4460" s="180"/>
      <c r="F4460" s="170"/>
      <c r="G4460" s="170">
        <f t="shared" si="111"/>
        <v>0</v>
      </c>
      <c r="H4460" s="170">
        <f t="shared" si="112"/>
        <v>0</v>
      </c>
      <c r="I4460" s="11"/>
      <c r="J4460" s="53"/>
      <c r="K4460" s="140"/>
    </row>
    <row r="4461" spans="1:11" ht="18" thickBot="1" x14ac:dyDescent="0.3">
      <c r="A4461" s="235" t="s">
        <v>2951</v>
      </c>
      <c r="B4461" s="46" t="s">
        <v>2952</v>
      </c>
      <c r="C4461" s="79" t="s">
        <v>2825</v>
      </c>
      <c r="D4461" s="251">
        <v>36.590000000000003</v>
      </c>
      <c r="E4461" s="180"/>
      <c r="F4461" s="170"/>
      <c r="G4461" s="170">
        <f t="shared" si="111"/>
        <v>0</v>
      </c>
      <c r="H4461" s="170">
        <f t="shared" si="112"/>
        <v>0</v>
      </c>
      <c r="I4461" s="11"/>
      <c r="J4461" s="53"/>
      <c r="K4461" s="140"/>
    </row>
    <row r="4462" spans="1:11" ht="15.75" thickBot="1" x14ac:dyDescent="0.3">
      <c r="A4462" s="235" t="s">
        <v>2953</v>
      </c>
      <c r="B4462" s="46" t="s">
        <v>2954</v>
      </c>
      <c r="C4462" s="79" t="s">
        <v>487</v>
      </c>
      <c r="D4462" s="251">
        <v>2477.1999999999998</v>
      </c>
      <c r="E4462" s="180"/>
      <c r="F4462" s="170"/>
      <c r="G4462" s="170">
        <f t="shared" si="111"/>
        <v>0</v>
      </c>
      <c r="H4462" s="170">
        <f t="shared" si="112"/>
        <v>0</v>
      </c>
      <c r="I4462" s="11"/>
      <c r="J4462" s="53"/>
      <c r="K4462" s="140"/>
    </row>
    <row r="4463" spans="1:11" ht="15.75" thickBot="1" x14ac:dyDescent="0.3">
      <c r="A4463" s="235" t="s">
        <v>2955</v>
      </c>
      <c r="B4463" s="46" t="s">
        <v>2956</v>
      </c>
      <c r="C4463" s="79" t="s">
        <v>487</v>
      </c>
      <c r="D4463" s="251">
        <v>5841</v>
      </c>
      <c r="E4463" s="180"/>
      <c r="F4463" s="170"/>
      <c r="G4463" s="170">
        <f t="shared" si="111"/>
        <v>0</v>
      </c>
      <c r="H4463" s="170">
        <f t="shared" si="112"/>
        <v>0</v>
      </c>
      <c r="I4463" s="11"/>
      <c r="J4463" s="53"/>
      <c r="K4463" s="140"/>
    </row>
    <row r="4464" spans="1:11" ht="30.75" thickBot="1" x14ac:dyDescent="0.3">
      <c r="A4464" s="235" t="s">
        <v>2957</v>
      </c>
      <c r="B4464" s="46" t="s">
        <v>2958</v>
      </c>
      <c r="C4464" s="79" t="s">
        <v>14</v>
      </c>
      <c r="D4464" s="141">
        <v>1</v>
      </c>
      <c r="E4464" s="180"/>
      <c r="F4464" s="170"/>
      <c r="G4464" s="170">
        <f t="shared" si="111"/>
        <v>0</v>
      </c>
      <c r="H4464" s="170">
        <f t="shared" si="112"/>
        <v>0</v>
      </c>
      <c r="I4464" s="11"/>
      <c r="J4464" s="53"/>
      <c r="K4464" s="140"/>
    </row>
    <row r="4465" spans="1:11" ht="18" thickBot="1" x14ac:dyDescent="0.3">
      <c r="A4465" s="235" t="s">
        <v>2959</v>
      </c>
      <c r="B4465" s="46" t="s">
        <v>2960</v>
      </c>
      <c r="C4465" s="79" t="s">
        <v>2904</v>
      </c>
      <c r="D4465" s="141">
        <v>1650</v>
      </c>
      <c r="E4465" s="180"/>
      <c r="F4465" s="170"/>
      <c r="G4465" s="170">
        <f t="shared" si="111"/>
        <v>0</v>
      </c>
      <c r="H4465" s="170">
        <f t="shared" si="112"/>
        <v>0</v>
      </c>
      <c r="I4465" s="11"/>
      <c r="J4465" s="53"/>
      <c r="K4465" s="140"/>
    </row>
    <row r="4466" spans="1:11" ht="30.75" thickBot="1" x14ac:dyDescent="0.3">
      <c r="A4466" s="235" t="s">
        <v>2961</v>
      </c>
      <c r="B4466" s="46" t="s">
        <v>2962</v>
      </c>
      <c r="C4466" s="79" t="s">
        <v>14</v>
      </c>
      <c r="D4466" s="141">
        <v>3</v>
      </c>
      <c r="E4466" s="180"/>
      <c r="F4466" s="170"/>
      <c r="G4466" s="170">
        <f t="shared" si="111"/>
        <v>0</v>
      </c>
      <c r="H4466" s="170">
        <f t="shared" si="112"/>
        <v>0</v>
      </c>
      <c r="I4466" s="11"/>
      <c r="J4466" s="53"/>
      <c r="K4466" s="140"/>
    </row>
    <row r="4467" spans="1:11" ht="16.5" customHeight="1" thickBot="1" x14ac:dyDescent="0.3">
      <c r="A4467" s="393" t="s">
        <v>2963</v>
      </c>
      <c r="B4467" s="394"/>
      <c r="C4467" s="394"/>
      <c r="D4467" s="394"/>
      <c r="E4467" s="394"/>
      <c r="F4467" s="288">
        <f>SUM(G4441:G4466)</f>
        <v>0</v>
      </c>
      <c r="G4467" s="289"/>
      <c r="H4467" s="290"/>
      <c r="I4467" s="171"/>
      <c r="J4467" s="6"/>
      <c r="K4467" s="6"/>
    </row>
    <row r="4468" spans="1:11" ht="15" customHeight="1" thickBot="1" x14ac:dyDescent="0.3">
      <c r="A4468" s="395" t="s">
        <v>2964</v>
      </c>
      <c r="B4468" s="396"/>
      <c r="C4468" s="396"/>
      <c r="D4468" s="396"/>
      <c r="E4468" s="396"/>
      <c r="F4468" s="288">
        <f>F4470-F4467</f>
        <v>0</v>
      </c>
      <c r="G4468" s="289"/>
      <c r="H4468" s="290"/>
      <c r="I4468" s="388"/>
      <c r="J4468" s="424"/>
      <c r="K4468" s="389"/>
    </row>
    <row r="4469" spans="1:11" ht="15.75" customHeight="1" thickBot="1" x14ac:dyDescent="0.3">
      <c r="A4469" s="421"/>
      <c r="B4469" s="422"/>
      <c r="C4469" s="422"/>
      <c r="D4469" s="422"/>
      <c r="E4469" s="422"/>
      <c r="F4469" s="423"/>
      <c r="G4469" s="289"/>
      <c r="H4469" s="290"/>
      <c r="I4469" s="388"/>
      <c r="J4469" s="424"/>
      <c r="K4469" s="389"/>
    </row>
    <row r="4470" spans="1:11" ht="16.5" customHeight="1" thickBot="1" x14ac:dyDescent="0.3">
      <c r="A4470" s="393" t="s">
        <v>2965</v>
      </c>
      <c r="B4470" s="394"/>
      <c r="C4470" s="394"/>
      <c r="D4470" s="394"/>
      <c r="E4470" s="394"/>
      <c r="F4470" s="288">
        <f>SUM(H4441)</f>
        <v>0</v>
      </c>
      <c r="G4470" s="289"/>
      <c r="H4470" s="290"/>
      <c r="I4470" s="172"/>
      <c r="J4470" s="6"/>
      <c r="K4470" s="6"/>
    </row>
    <row r="4471" spans="1:11" x14ac:dyDescent="0.25">
      <c r="A4471" s="29"/>
      <c r="B4471" s="29"/>
      <c r="C4471" s="242"/>
      <c r="D4471" s="242"/>
      <c r="E4471" s="29"/>
      <c r="F4471" s="29"/>
      <c r="G4471" s="29"/>
      <c r="H4471" s="29"/>
      <c r="I4471" s="29"/>
      <c r="J4471" s="29"/>
      <c r="K4471" s="29"/>
    </row>
    <row r="4472" spans="1:11" x14ac:dyDescent="0.25">
      <c r="A4472" s="21"/>
      <c r="B4472"/>
    </row>
    <row r="4473" spans="1:11" x14ac:dyDescent="0.25">
      <c r="B4473"/>
    </row>
    <row r="4474" spans="1:11" ht="18" x14ac:dyDescent="0.25">
      <c r="A4474" s="47" t="s">
        <v>2966</v>
      </c>
      <c r="B4474"/>
    </row>
    <row r="4475" spans="1:11" x14ac:dyDescent="0.25">
      <c r="A4475" s="22"/>
      <c r="B4475"/>
    </row>
    <row r="4476" spans="1:11" ht="30.75" customHeight="1" x14ac:dyDescent="0.25">
      <c r="A4476" s="306" t="s">
        <v>2967</v>
      </c>
      <c r="B4476" s="306"/>
      <c r="C4476" s="306"/>
      <c r="D4476" s="306"/>
      <c r="E4476" s="306"/>
      <c r="F4476" s="306"/>
      <c r="G4476" s="306"/>
      <c r="H4476" s="306"/>
      <c r="I4476" s="306"/>
      <c r="J4476" s="306"/>
      <c r="K4476" s="113"/>
    </row>
    <row r="4477" spans="1:11" ht="30" customHeight="1" x14ac:dyDescent="0.25">
      <c r="A4477" s="306" t="s">
        <v>2968</v>
      </c>
      <c r="B4477" s="306"/>
      <c r="C4477" s="306"/>
      <c r="D4477" s="306"/>
      <c r="E4477" s="306"/>
      <c r="F4477" s="306"/>
      <c r="G4477" s="306"/>
      <c r="H4477" s="306"/>
      <c r="I4477" s="306"/>
      <c r="J4477" s="306"/>
      <c r="K4477" s="113"/>
    </row>
    <row r="4478" spans="1:11" x14ac:dyDescent="0.25">
      <c r="A4478" s="306" t="s">
        <v>2969</v>
      </c>
      <c r="B4478" s="306"/>
      <c r="C4478" s="306"/>
      <c r="D4478" s="306"/>
      <c r="E4478" s="306"/>
      <c r="F4478" s="306"/>
      <c r="G4478" s="306"/>
      <c r="H4478" s="306"/>
      <c r="I4478" s="306"/>
      <c r="J4478" s="306"/>
      <c r="K4478" s="306"/>
    </row>
    <row r="4479" spans="1:11" ht="30.75" customHeight="1" x14ac:dyDescent="0.25">
      <c r="A4479" s="306" t="s">
        <v>2970</v>
      </c>
      <c r="B4479" s="306"/>
      <c r="C4479" s="306"/>
      <c r="D4479" s="306"/>
      <c r="E4479" s="306"/>
      <c r="F4479" s="306"/>
      <c r="G4479" s="306"/>
      <c r="H4479" s="306"/>
      <c r="I4479" s="306"/>
      <c r="J4479" s="306"/>
      <c r="K4479" s="113"/>
    </row>
    <row r="4480" spans="1:11" x14ac:dyDescent="0.25">
      <c r="A4480" s="306" t="s">
        <v>2971</v>
      </c>
      <c r="B4480" s="306"/>
      <c r="C4480" s="306"/>
      <c r="D4480" s="306"/>
      <c r="E4480" s="306"/>
      <c r="F4480" s="306"/>
      <c r="G4480" s="306"/>
      <c r="H4480" s="306"/>
      <c r="I4480" s="306"/>
      <c r="J4480" s="306"/>
      <c r="K4480" s="306"/>
    </row>
    <row r="4481" spans="1:11" x14ac:dyDescent="0.25">
      <c r="A4481" s="115"/>
      <c r="B4481" s="113"/>
      <c r="C4481" s="36"/>
      <c r="D4481" s="36"/>
      <c r="E4481" s="113"/>
      <c r="F4481" s="114"/>
      <c r="G4481" s="114"/>
      <c r="H4481" s="113"/>
      <c r="I4481" s="113"/>
      <c r="J4481" s="113"/>
      <c r="K4481" s="113"/>
    </row>
    <row r="4482" spans="1:11" x14ac:dyDescent="0.25">
      <c r="A4482" s="306" t="s">
        <v>2972</v>
      </c>
      <c r="B4482" s="306"/>
      <c r="C4482" s="306"/>
      <c r="D4482" s="306"/>
      <c r="E4482" s="306"/>
      <c r="F4482" s="306"/>
      <c r="G4482" s="306"/>
      <c r="H4482" s="306"/>
      <c r="I4482" s="306"/>
      <c r="J4482" s="306"/>
      <c r="K4482" s="306"/>
    </row>
    <row r="4483" spans="1:11" x14ac:dyDescent="0.25">
      <c r="A4483" s="306" t="s">
        <v>2973</v>
      </c>
      <c r="B4483" s="306"/>
      <c r="C4483" s="306"/>
      <c r="D4483" s="306"/>
      <c r="E4483" s="306"/>
      <c r="F4483" s="306"/>
      <c r="G4483" s="306"/>
      <c r="H4483" s="306"/>
      <c r="I4483" s="306"/>
      <c r="J4483" s="306"/>
      <c r="K4483" s="306"/>
    </row>
    <row r="4484" spans="1:11" x14ac:dyDescent="0.25">
      <c r="A4484" s="306" t="s">
        <v>2974</v>
      </c>
      <c r="B4484" s="306"/>
      <c r="C4484" s="306"/>
      <c r="D4484" s="306"/>
      <c r="E4484" s="306"/>
      <c r="F4484" s="306"/>
      <c r="G4484" s="306"/>
      <c r="H4484" s="306"/>
      <c r="I4484" s="306"/>
      <c r="J4484" s="306"/>
      <c r="K4484" s="306"/>
    </row>
    <row r="4485" spans="1:11" ht="30" customHeight="1" x14ac:dyDescent="0.25">
      <c r="A4485" s="306" t="s">
        <v>2975</v>
      </c>
      <c r="B4485" s="306"/>
      <c r="C4485" s="306"/>
      <c r="D4485" s="306"/>
      <c r="E4485" s="306"/>
      <c r="F4485" s="306"/>
      <c r="G4485" s="306"/>
      <c r="H4485" s="306"/>
      <c r="I4485" s="306"/>
      <c r="J4485" s="306"/>
      <c r="K4485" s="113"/>
    </row>
    <row r="4486" spans="1:11" ht="33" customHeight="1" x14ac:dyDescent="0.25">
      <c r="A4486" s="306" t="s">
        <v>2976</v>
      </c>
      <c r="B4486" s="306"/>
      <c r="C4486" s="306"/>
      <c r="D4486" s="306"/>
      <c r="E4486" s="306"/>
      <c r="F4486" s="306"/>
      <c r="G4486" s="306"/>
      <c r="H4486" s="306"/>
      <c r="I4486" s="306"/>
      <c r="J4486" s="306"/>
      <c r="K4486" s="113"/>
    </row>
    <row r="4487" spans="1:11" x14ac:dyDescent="0.25">
      <c r="A4487" s="306" t="s">
        <v>2977</v>
      </c>
      <c r="B4487" s="306"/>
      <c r="C4487" s="306"/>
      <c r="D4487" s="306"/>
      <c r="E4487" s="306"/>
      <c r="F4487" s="306"/>
      <c r="G4487" s="306"/>
      <c r="H4487" s="306"/>
      <c r="I4487" s="306"/>
      <c r="J4487" s="306"/>
      <c r="K4487" s="306"/>
    </row>
    <row r="4488" spans="1:11" x14ac:dyDescent="0.25">
      <c r="A4488" s="306" t="s">
        <v>2978</v>
      </c>
      <c r="B4488" s="306"/>
      <c r="C4488" s="306"/>
      <c r="D4488" s="306"/>
      <c r="E4488" s="306"/>
      <c r="F4488" s="306"/>
      <c r="G4488" s="306"/>
      <c r="H4488" s="306"/>
      <c r="I4488" s="306"/>
      <c r="J4488" s="306"/>
      <c r="K4488" s="306"/>
    </row>
    <row r="4489" spans="1:11" x14ac:dyDescent="0.25">
      <c r="A4489" s="306" t="s">
        <v>2979</v>
      </c>
      <c r="B4489" s="306"/>
      <c r="C4489" s="306"/>
      <c r="D4489" s="306"/>
      <c r="E4489" s="306"/>
      <c r="F4489" s="306"/>
      <c r="G4489" s="306"/>
      <c r="H4489" s="306"/>
      <c r="I4489" s="306"/>
      <c r="J4489" s="306"/>
      <c r="K4489" s="306"/>
    </row>
    <row r="4490" spans="1:11" x14ac:dyDescent="0.25">
      <c r="A4490" s="306" t="s">
        <v>2980</v>
      </c>
      <c r="B4490" s="306"/>
      <c r="C4490" s="306"/>
      <c r="D4490" s="306"/>
      <c r="E4490" s="306"/>
      <c r="F4490" s="306"/>
      <c r="G4490" s="306"/>
      <c r="H4490" s="306"/>
      <c r="I4490" s="306"/>
      <c r="J4490" s="306"/>
      <c r="K4490" s="306"/>
    </row>
    <row r="4491" spans="1:11" x14ac:dyDescent="0.25">
      <c r="A4491" s="306" t="s">
        <v>2981</v>
      </c>
      <c r="B4491" s="306"/>
      <c r="C4491" s="306"/>
      <c r="D4491" s="306"/>
      <c r="E4491" s="306"/>
      <c r="F4491" s="306"/>
      <c r="G4491" s="306"/>
      <c r="H4491" s="306"/>
      <c r="I4491" s="306"/>
      <c r="J4491" s="306"/>
      <c r="K4491" s="306"/>
    </row>
    <row r="4492" spans="1:11" x14ac:dyDescent="0.25">
      <c r="A4492" s="115"/>
      <c r="B4492" s="113"/>
      <c r="C4492" s="36"/>
      <c r="D4492" s="36"/>
      <c r="E4492" s="113"/>
      <c r="F4492" s="114"/>
      <c r="G4492" s="114"/>
      <c r="H4492" s="113"/>
      <c r="I4492" s="113"/>
      <c r="J4492" s="113"/>
      <c r="K4492" s="113"/>
    </row>
    <row r="4493" spans="1:11" ht="30" customHeight="1" x14ac:dyDescent="0.25">
      <c r="A4493" s="306" t="s">
        <v>2982</v>
      </c>
      <c r="B4493" s="306"/>
      <c r="C4493" s="306"/>
      <c r="D4493" s="306"/>
      <c r="E4493" s="306"/>
      <c r="F4493" s="306"/>
      <c r="G4493" s="306"/>
      <c r="H4493" s="306"/>
      <c r="I4493" s="306"/>
      <c r="J4493" s="306"/>
      <c r="K4493" s="113"/>
    </row>
    <row r="4494" spans="1:11" ht="31.5" customHeight="1" x14ac:dyDescent="0.25">
      <c r="A4494" s="306" t="s">
        <v>2983</v>
      </c>
      <c r="B4494" s="306"/>
      <c r="C4494" s="306"/>
      <c r="D4494" s="306"/>
      <c r="E4494" s="306"/>
      <c r="F4494" s="306"/>
      <c r="G4494" s="306"/>
      <c r="H4494" s="306"/>
      <c r="I4494" s="306"/>
      <c r="J4494" s="306"/>
      <c r="K4494" s="113"/>
    </row>
    <row r="4495" spans="1:11" x14ac:dyDescent="0.25">
      <c r="A4495" s="306" t="s">
        <v>2984</v>
      </c>
      <c r="B4495" s="306"/>
      <c r="C4495" s="306"/>
      <c r="D4495" s="306"/>
      <c r="E4495" s="306"/>
      <c r="F4495" s="306"/>
      <c r="G4495" s="306"/>
      <c r="H4495" s="306"/>
      <c r="I4495" s="306"/>
      <c r="J4495" s="306"/>
      <c r="K4495" s="306"/>
    </row>
    <row r="4496" spans="1:11" x14ac:dyDescent="0.25">
      <c r="A4496" s="306" t="s">
        <v>2985</v>
      </c>
      <c r="B4496" s="306"/>
      <c r="C4496" s="306"/>
      <c r="D4496" s="306"/>
      <c r="E4496" s="306"/>
      <c r="F4496" s="306"/>
      <c r="G4496" s="306"/>
      <c r="H4496" s="306"/>
      <c r="I4496" s="306"/>
      <c r="J4496" s="306"/>
      <c r="K4496" s="306"/>
    </row>
    <row r="4497" spans="1:11" x14ac:dyDescent="0.25">
      <c r="A4497" s="115"/>
      <c r="B4497" s="113"/>
      <c r="C4497" s="36"/>
      <c r="D4497" s="36"/>
      <c r="E4497" s="113"/>
      <c r="F4497" s="114"/>
      <c r="G4497" s="114"/>
      <c r="H4497" s="113"/>
      <c r="I4497" s="113"/>
      <c r="J4497" s="113"/>
      <c r="K4497" s="113"/>
    </row>
    <row r="4498" spans="1:11" x14ac:dyDescent="0.25">
      <c r="A4498" s="306" t="s">
        <v>2986</v>
      </c>
      <c r="B4498" s="306"/>
      <c r="C4498" s="306"/>
      <c r="D4498" s="306"/>
      <c r="E4498" s="306"/>
      <c r="F4498" s="306"/>
      <c r="G4498" s="306"/>
      <c r="H4498" s="306"/>
      <c r="I4498" s="306"/>
      <c r="J4498" s="306"/>
      <c r="K4498" s="306"/>
    </row>
    <row r="4499" spans="1:11" x14ac:dyDescent="0.25">
      <c r="A4499" s="306" t="s">
        <v>2987</v>
      </c>
      <c r="B4499" s="306"/>
      <c r="C4499" s="306"/>
      <c r="D4499" s="306"/>
      <c r="E4499" s="306"/>
      <c r="F4499" s="306"/>
      <c r="G4499" s="306"/>
      <c r="H4499" s="306"/>
      <c r="I4499" s="306"/>
      <c r="J4499" s="306"/>
      <c r="K4499" s="306"/>
    </row>
    <row r="4500" spans="1:11" x14ac:dyDescent="0.25">
      <c r="A4500" s="306" t="s">
        <v>2988</v>
      </c>
      <c r="B4500" s="306"/>
      <c r="C4500" s="306"/>
      <c r="D4500" s="306"/>
      <c r="E4500" s="306"/>
      <c r="F4500" s="306"/>
      <c r="G4500" s="306"/>
      <c r="H4500" s="306"/>
      <c r="I4500" s="306"/>
      <c r="J4500" s="306"/>
      <c r="K4500" s="306"/>
    </row>
    <row r="4501" spans="1:11" ht="47.25" customHeight="1" x14ac:dyDescent="0.25">
      <c r="A4501" s="306" t="s">
        <v>2989</v>
      </c>
      <c r="B4501" s="306"/>
      <c r="C4501" s="306"/>
      <c r="D4501" s="306"/>
      <c r="E4501" s="306"/>
      <c r="F4501" s="306"/>
      <c r="G4501" s="306"/>
      <c r="H4501" s="306"/>
      <c r="I4501" s="306"/>
      <c r="J4501" s="306"/>
      <c r="K4501" s="113"/>
    </row>
    <row r="4502" spans="1:11" ht="15.75" thickBot="1" x14ac:dyDescent="0.3">
      <c r="A4502" s="23"/>
      <c r="B4502"/>
    </row>
    <row r="4503" spans="1:11" ht="15.75" thickBot="1" x14ac:dyDescent="0.3">
      <c r="A4503" s="308" t="s">
        <v>2850</v>
      </c>
      <c r="B4503" s="308"/>
      <c r="C4503" s="234"/>
      <c r="D4503" s="30"/>
      <c r="E4503" s="285" t="s">
        <v>0</v>
      </c>
      <c r="F4503" s="286"/>
      <c r="G4503" s="286"/>
      <c r="H4503" s="286"/>
      <c r="I4503" s="286"/>
      <c r="J4503" s="287"/>
    </row>
    <row r="4504" spans="1:11" ht="36" x14ac:dyDescent="0.25">
      <c r="A4504" s="294" t="s">
        <v>1</v>
      </c>
      <c r="B4504" s="300" t="s">
        <v>2990</v>
      </c>
      <c r="C4504" s="300" t="s">
        <v>3</v>
      </c>
      <c r="D4504" s="300" t="s">
        <v>4480</v>
      </c>
      <c r="E4504" s="2" t="s">
        <v>4</v>
      </c>
      <c r="F4504" s="2" t="s">
        <v>4</v>
      </c>
      <c r="G4504" s="300" t="s">
        <v>4483</v>
      </c>
      <c r="H4504" s="300" t="s">
        <v>4484</v>
      </c>
      <c r="I4504" s="3" t="s">
        <v>5</v>
      </c>
      <c r="J4504" s="3" t="s">
        <v>7</v>
      </c>
    </row>
    <row r="4505" spans="1:11" ht="60.75" thickBot="1" x14ac:dyDescent="0.3">
      <c r="A4505" s="295"/>
      <c r="B4505" s="301"/>
      <c r="C4505" s="301"/>
      <c r="D4505" s="301"/>
      <c r="E4505" s="30" t="s">
        <v>4482</v>
      </c>
      <c r="F4505" s="30" t="s">
        <v>4481</v>
      </c>
      <c r="G4505" s="301"/>
      <c r="H4505" s="301"/>
      <c r="I4505" s="4" t="s">
        <v>6</v>
      </c>
      <c r="J4505" s="4" t="s">
        <v>6</v>
      </c>
    </row>
    <row r="4506" spans="1:11" x14ac:dyDescent="0.25">
      <c r="A4506" s="294" t="s">
        <v>2991</v>
      </c>
      <c r="B4506" s="418" t="s">
        <v>2992</v>
      </c>
      <c r="C4506" s="375" t="s">
        <v>2825</v>
      </c>
      <c r="D4506" s="302">
        <v>4500</v>
      </c>
      <c r="E4506" s="283"/>
      <c r="F4506" s="283"/>
      <c r="G4506" s="283">
        <f t="shared" ref="G4506:G4569" si="113">D4506*E4506</f>
        <v>0</v>
      </c>
      <c r="H4506" s="283">
        <f t="shared" ref="H4506:H4569" si="114">D4506*F4506</f>
        <v>0</v>
      </c>
      <c r="I4506" s="296"/>
      <c r="J4506" s="296"/>
    </row>
    <row r="4507" spans="1:11" x14ac:dyDescent="0.25">
      <c r="A4507" s="329"/>
      <c r="B4507" s="419"/>
      <c r="C4507" s="377"/>
      <c r="D4507" s="381"/>
      <c r="E4507" s="322"/>
      <c r="F4507" s="322"/>
      <c r="G4507" s="322">
        <f t="shared" si="113"/>
        <v>0</v>
      </c>
      <c r="H4507" s="322">
        <f t="shared" si="114"/>
        <v>0</v>
      </c>
      <c r="I4507" s="390"/>
      <c r="J4507" s="390"/>
    </row>
    <row r="4508" spans="1:11" ht="15.75" thickBot="1" x14ac:dyDescent="0.3">
      <c r="A4508" s="295"/>
      <c r="B4508" s="420"/>
      <c r="C4508" s="376"/>
      <c r="D4508" s="303"/>
      <c r="E4508" s="284"/>
      <c r="F4508" s="284"/>
      <c r="G4508" s="284">
        <f t="shared" si="113"/>
        <v>0</v>
      </c>
      <c r="H4508" s="284">
        <f t="shared" si="114"/>
        <v>0</v>
      </c>
      <c r="I4508" s="297"/>
      <c r="J4508" s="297"/>
    </row>
    <row r="4509" spans="1:11" ht="18" thickBot="1" x14ac:dyDescent="0.3">
      <c r="A4509" s="235" t="s">
        <v>2993</v>
      </c>
      <c r="B4509" s="46" t="s">
        <v>2994</v>
      </c>
      <c r="C4509" s="79" t="s">
        <v>2825</v>
      </c>
      <c r="D4509" s="250">
        <v>2700</v>
      </c>
      <c r="E4509" s="170"/>
      <c r="F4509" s="170"/>
      <c r="G4509" s="170">
        <f t="shared" si="113"/>
        <v>0</v>
      </c>
      <c r="H4509" s="170">
        <f t="shared" si="114"/>
        <v>0</v>
      </c>
      <c r="I4509" s="53"/>
      <c r="J4509" s="53"/>
    </row>
    <row r="4510" spans="1:11" ht="18" thickBot="1" x14ac:dyDescent="0.3">
      <c r="A4510" s="235" t="s">
        <v>2995</v>
      </c>
      <c r="B4510" s="46" t="s">
        <v>2996</v>
      </c>
      <c r="C4510" s="79" t="s">
        <v>2825</v>
      </c>
      <c r="D4510" s="250">
        <v>1800</v>
      </c>
      <c r="E4510" s="170"/>
      <c r="F4510" s="170"/>
      <c r="G4510" s="170">
        <f t="shared" si="113"/>
        <v>0</v>
      </c>
      <c r="H4510" s="170">
        <f t="shared" si="114"/>
        <v>0</v>
      </c>
      <c r="I4510" s="53"/>
      <c r="J4510" s="53"/>
    </row>
    <row r="4511" spans="1:11" ht="30" x14ac:dyDescent="0.25">
      <c r="A4511" s="294" t="s">
        <v>2997</v>
      </c>
      <c r="B4511" s="55" t="s">
        <v>2998</v>
      </c>
      <c r="C4511" s="375" t="s">
        <v>2825</v>
      </c>
      <c r="D4511" s="379">
        <v>240</v>
      </c>
      <c r="E4511" s="283"/>
      <c r="F4511" s="283"/>
      <c r="G4511" s="283">
        <f t="shared" si="113"/>
        <v>0</v>
      </c>
      <c r="H4511" s="283">
        <f t="shared" si="114"/>
        <v>0</v>
      </c>
      <c r="I4511" s="296"/>
      <c r="J4511" s="296"/>
    </row>
    <row r="4512" spans="1:11" ht="15.75" thickBot="1" x14ac:dyDescent="0.3">
      <c r="A4512" s="295"/>
      <c r="B4512" s="77" t="s">
        <v>2999</v>
      </c>
      <c r="C4512" s="376"/>
      <c r="D4512" s="380"/>
      <c r="E4512" s="284"/>
      <c r="F4512" s="284"/>
      <c r="G4512" s="284">
        <f t="shared" si="113"/>
        <v>0</v>
      </c>
      <c r="H4512" s="284">
        <f t="shared" si="114"/>
        <v>0</v>
      </c>
      <c r="I4512" s="297"/>
      <c r="J4512" s="297"/>
    </row>
    <row r="4513" spans="1:10" x14ac:dyDescent="0.25">
      <c r="A4513" s="294" t="s">
        <v>3000</v>
      </c>
      <c r="B4513" s="55" t="s">
        <v>3001</v>
      </c>
      <c r="C4513" s="375" t="s">
        <v>2825</v>
      </c>
      <c r="D4513" s="379">
        <v>6000</v>
      </c>
      <c r="E4513" s="283"/>
      <c r="F4513" s="283"/>
      <c r="G4513" s="283">
        <f t="shared" si="113"/>
        <v>0</v>
      </c>
      <c r="H4513" s="283">
        <f t="shared" si="114"/>
        <v>0</v>
      </c>
      <c r="I4513" s="296"/>
      <c r="J4513" s="296"/>
    </row>
    <row r="4514" spans="1:10" ht="30.75" thickBot="1" x14ac:dyDescent="0.3">
      <c r="A4514" s="295"/>
      <c r="B4514" s="77" t="s">
        <v>3002</v>
      </c>
      <c r="C4514" s="376"/>
      <c r="D4514" s="380"/>
      <c r="E4514" s="284"/>
      <c r="F4514" s="284"/>
      <c r="G4514" s="284">
        <f t="shared" si="113"/>
        <v>0</v>
      </c>
      <c r="H4514" s="284">
        <f t="shared" si="114"/>
        <v>0</v>
      </c>
      <c r="I4514" s="297"/>
      <c r="J4514" s="297"/>
    </row>
    <row r="4515" spans="1:10" x14ac:dyDescent="0.25">
      <c r="A4515" s="294" t="s">
        <v>3003</v>
      </c>
      <c r="B4515" s="55" t="s">
        <v>3004</v>
      </c>
      <c r="C4515" s="375" t="s">
        <v>2825</v>
      </c>
      <c r="D4515" s="379">
        <v>6000</v>
      </c>
      <c r="E4515" s="283"/>
      <c r="F4515" s="283"/>
      <c r="G4515" s="283">
        <f t="shared" si="113"/>
        <v>0</v>
      </c>
      <c r="H4515" s="283">
        <f t="shared" si="114"/>
        <v>0</v>
      </c>
      <c r="I4515" s="296"/>
      <c r="J4515" s="296"/>
    </row>
    <row r="4516" spans="1:10" ht="30" x14ac:dyDescent="0.25">
      <c r="A4516" s="329"/>
      <c r="B4516" s="55" t="s">
        <v>3005</v>
      </c>
      <c r="C4516" s="377"/>
      <c r="D4516" s="392"/>
      <c r="E4516" s="322"/>
      <c r="F4516" s="322"/>
      <c r="G4516" s="322">
        <f t="shared" si="113"/>
        <v>0</v>
      </c>
      <c r="H4516" s="322">
        <f t="shared" si="114"/>
        <v>0</v>
      </c>
      <c r="I4516" s="390"/>
      <c r="J4516" s="390"/>
    </row>
    <row r="4517" spans="1:10" ht="18" thickBot="1" x14ac:dyDescent="0.3">
      <c r="A4517" s="295"/>
      <c r="B4517" s="77" t="s">
        <v>3006</v>
      </c>
      <c r="C4517" s="376"/>
      <c r="D4517" s="380"/>
      <c r="E4517" s="284"/>
      <c r="F4517" s="284"/>
      <c r="G4517" s="284">
        <f t="shared" si="113"/>
        <v>0</v>
      </c>
      <c r="H4517" s="284">
        <f t="shared" si="114"/>
        <v>0</v>
      </c>
      <c r="I4517" s="297"/>
      <c r="J4517" s="297"/>
    </row>
    <row r="4518" spans="1:10" ht="30.75" thickBot="1" x14ac:dyDescent="0.3">
      <c r="A4518" s="235" t="s">
        <v>3007</v>
      </c>
      <c r="B4518" s="77" t="s">
        <v>3008</v>
      </c>
      <c r="C4518" s="79" t="s">
        <v>2825</v>
      </c>
      <c r="D4518" s="250">
        <v>120</v>
      </c>
      <c r="E4518" s="170"/>
      <c r="F4518" s="170"/>
      <c r="G4518" s="170">
        <f t="shared" si="113"/>
        <v>0</v>
      </c>
      <c r="H4518" s="170">
        <f t="shared" si="114"/>
        <v>0</v>
      </c>
      <c r="I4518" s="53"/>
      <c r="J4518" s="53"/>
    </row>
    <row r="4519" spans="1:10" x14ac:dyDescent="0.25">
      <c r="A4519" s="294" t="s">
        <v>3009</v>
      </c>
      <c r="B4519" s="55" t="s">
        <v>3010</v>
      </c>
      <c r="C4519" s="375" t="s">
        <v>2825</v>
      </c>
      <c r="D4519" s="379">
        <v>495</v>
      </c>
      <c r="E4519" s="283"/>
      <c r="F4519" s="283"/>
      <c r="G4519" s="283">
        <f t="shared" si="113"/>
        <v>0</v>
      </c>
      <c r="H4519" s="283">
        <f t="shared" si="114"/>
        <v>0</v>
      </c>
      <c r="I4519" s="296"/>
      <c r="J4519" s="296"/>
    </row>
    <row r="4520" spans="1:10" ht="30.75" thickBot="1" x14ac:dyDescent="0.3">
      <c r="A4520" s="295"/>
      <c r="B4520" s="77" t="s">
        <v>3011</v>
      </c>
      <c r="C4520" s="376"/>
      <c r="D4520" s="380"/>
      <c r="E4520" s="284"/>
      <c r="F4520" s="284"/>
      <c r="G4520" s="284">
        <f t="shared" si="113"/>
        <v>0</v>
      </c>
      <c r="H4520" s="284">
        <f t="shared" si="114"/>
        <v>0</v>
      </c>
      <c r="I4520" s="297"/>
      <c r="J4520" s="297"/>
    </row>
    <row r="4521" spans="1:10" x14ac:dyDescent="0.25">
      <c r="A4521" s="236"/>
      <c r="B4521" s="418" t="s">
        <v>3013</v>
      </c>
      <c r="C4521" s="375" t="s">
        <v>2825</v>
      </c>
      <c r="D4521" s="302">
        <v>90</v>
      </c>
      <c r="E4521" s="283"/>
      <c r="F4521" s="283"/>
      <c r="G4521" s="283">
        <f t="shared" si="113"/>
        <v>0</v>
      </c>
      <c r="H4521" s="283">
        <f t="shared" si="114"/>
        <v>0</v>
      </c>
      <c r="I4521" s="296"/>
      <c r="J4521" s="296"/>
    </row>
    <row r="4522" spans="1:10" x14ac:dyDescent="0.25">
      <c r="A4522" s="236" t="s">
        <v>3012</v>
      </c>
      <c r="B4522" s="419"/>
      <c r="C4522" s="377"/>
      <c r="D4522" s="381"/>
      <c r="E4522" s="322"/>
      <c r="F4522" s="322"/>
      <c r="G4522" s="322">
        <f t="shared" si="113"/>
        <v>0</v>
      </c>
      <c r="H4522" s="322">
        <f t="shared" si="114"/>
        <v>0</v>
      </c>
      <c r="I4522" s="390"/>
      <c r="J4522" s="390"/>
    </row>
    <row r="4523" spans="1:10" ht="15.75" thickBot="1" x14ac:dyDescent="0.3">
      <c r="A4523" s="235"/>
      <c r="B4523" s="420"/>
      <c r="C4523" s="376"/>
      <c r="D4523" s="303"/>
      <c r="E4523" s="284"/>
      <c r="F4523" s="284"/>
      <c r="G4523" s="284">
        <f t="shared" si="113"/>
        <v>0</v>
      </c>
      <c r="H4523" s="284">
        <f t="shared" si="114"/>
        <v>0</v>
      </c>
      <c r="I4523" s="297"/>
      <c r="J4523" s="297"/>
    </row>
    <row r="4524" spans="1:10" ht="30.75" thickBot="1" x14ac:dyDescent="0.3">
      <c r="A4524" s="235" t="s">
        <v>3014</v>
      </c>
      <c r="B4524" s="46" t="s">
        <v>3015</v>
      </c>
      <c r="C4524" s="79" t="s">
        <v>2822</v>
      </c>
      <c r="D4524" s="250">
        <v>2700</v>
      </c>
      <c r="E4524" s="170"/>
      <c r="F4524" s="170"/>
      <c r="G4524" s="170">
        <f t="shared" si="113"/>
        <v>0</v>
      </c>
      <c r="H4524" s="170">
        <f t="shared" si="114"/>
        <v>0</v>
      </c>
      <c r="I4524" s="53"/>
      <c r="J4524" s="53"/>
    </row>
    <row r="4525" spans="1:10" ht="18" thickBot="1" x14ac:dyDescent="0.3">
      <c r="A4525" s="235" t="s">
        <v>3016</v>
      </c>
      <c r="B4525" s="46" t="s">
        <v>3017</v>
      </c>
      <c r="C4525" s="79" t="s">
        <v>2825</v>
      </c>
      <c r="D4525" s="250">
        <v>52.5</v>
      </c>
      <c r="E4525" s="170"/>
      <c r="F4525" s="170"/>
      <c r="G4525" s="170">
        <f t="shared" si="113"/>
        <v>0</v>
      </c>
      <c r="H4525" s="170">
        <f t="shared" si="114"/>
        <v>0</v>
      </c>
      <c r="I4525" s="53"/>
      <c r="J4525" s="53"/>
    </row>
    <row r="4526" spans="1:10" ht="18" thickBot="1" x14ac:dyDescent="0.3">
      <c r="A4526" s="235" t="s">
        <v>3018</v>
      </c>
      <c r="B4526" s="46" t="s">
        <v>3019</v>
      </c>
      <c r="C4526" s="79" t="s">
        <v>2904</v>
      </c>
      <c r="D4526" s="79">
        <v>980</v>
      </c>
      <c r="E4526" s="170"/>
      <c r="F4526" s="170"/>
      <c r="G4526" s="170">
        <f t="shared" si="113"/>
        <v>0</v>
      </c>
      <c r="H4526" s="170">
        <f t="shared" si="114"/>
        <v>0</v>
      </c>
      <c r="I4526" s="53"/>
      <c r="J4526" s="53"/>
    </row>
    <row r="4527" spans="1:10" x14ac:dyDescent="0.25">
      <c r="A4527" s="294" t="s">
        <v>3020</v>
      </c>
      <c r="B4527" s="55" t="s">
        <v>3021</v>
      </c>
      <c r="C4527" s="375" t="s">
        <v>2825</v>
      </c>
      <c r="D4527" s="379">
        <v>650</v>
      </c>
      <c r="E4527" s="283"/>
      <c r="F4527" s="283"/>
      <c r="G4527" s="283">
        <f t="shared" si="113"/>
        <v>0</v>
      </c>
      <c r="H4527" s="283">
        <f t="shared" si="114"/>
        <v>0</v>
      </c>
      <c r="I4527" s="296"/>
      <c r="J4527" s="296"/>
    </row>
    <row r="4528" spans="1:10" ht="33" thickBot="1" x14ac:dyDescent="0.3">
      <c r="A4528" s="295"/>
      <c r="B4528" s="77" t="s">
        <v>3022</v>
      </c>
      <c r="C4528" s="376"/>
      <c r="D4528" s="380"/>
      <c r="E4528" s="284"/>
      <c r="F4528" s="284"/>
      <c r="G4528" s="284">
        <f t="shared" si="113"/>
        <v>0</v>
      </c>
      <c r="H4528" s="284">
        <f t="shared" si="114"/>
        <v>0</v>
      </c>
      <c r="I4528" s="297"/>
      <c r="J4528" s="297"/>
    </row>
    <row r="4529" spans="1:10" ht="30" x14ac:dyDescent="0.25">
      <c r="A4529" s="294" t="s">
        <v>3023</v>
      </c>
      <c r="B4529" s="55" t="s">
        <v>3024</v>
      </c>
      <c r="C4529" s="375" t="s">
        <v>2825</v>
      </c>
      <c r="D4529" s="379">
        <v>740</v>
      </c>
      <c r="E4529" s="283"/>
      <c r="F4529" s="283"/>
      <c r="G4529" s="283">
        <f t="shared" si="113"/>
        <v>0</v>
      </c>
      <c r="H4529" s="283">
        <f t="shared" si="114"/>
        <v>0</v>
      </c>
      <c r="I4529" s="296"/>
      <c r="J4529" s="296"/>
    </row>
    <row r="4530" spans="1:10" ht="15.75" thickBot="1" x14ac:dyDescent="0.3">
      <c r="A4530" s="295"/>
      <c r="B4530" s="77" t="s">
        <v>3025</v>
      </c>
      <c r="C4530" s="376"/>
      <c r="D4530" s="380"/>
      <c r="E4530" s="284"/>
      <c r="F4530" s="284"/>
      <c r="G4530" s="284">
        <f t="shared" si="113"/>
        <v>0</v>
      </c>
      <c r="H4530" s="284">
        <f t="shared" si="114"/>
        <v>0</v>
      </c>
      <c r="I4530" s="297"/>
      <c r="J4530" s="297"/>
    </row>
    <row r="4531" spans="1:10" ht="30" x14ac:dyDescent="0.25">
      <c r="A4531" s="294" t="s">
        <v>3026</v>
      </c>
      <c r="B4531" s="55" t="s">
        <v>3027</v>
      </c>
      <c r="C4531" s="375" t="s">
        <v>2825</v>
      </c>
      <c r="D4531" s="379">
        <v>450</v>
      </c>
      <c r="E4531" s="283"/>
      <c r="F4531" s="283"/>
      <c r="G4531" s="283">
        <f t="shared" si="113"/>
        <v>0</v>
      </c>
      <c r="H4531" s="283">
        <f t="shared" si="114"/>
        <v>0</v>
      </c>
      <c r="I4531" s="296"/>
      <c r="J4531" s="296"/>
    </row>
    <row r="4532" spans="1:10" ht="18" thickBot="1" x14ac:dyDescent="0.3">
      <c r="A4532" s="295"/>
      <c r="B4532" s="77" t="s">
        <v>3028</v>
      </c>
      <c r="C4532" s="376"/>
      <c r="D4532" s="380"/>
      <c r="E4532" s="284"/>
      <c r="F4532" s="284"/>
      <c r="G4532" s="284">
        <f t="shared" si="113"/>
        <v>0</v>
      </c>
      <c r="H4532" s="284">
        <f t="shared" si="114"/>
        <v>0</v>
      </c>
      <c r="I4532" s="297"/>
      <c r="J4532" s="297"/>
    </row>
    <row r="4533" spans="1:10" x14ac:dyDescent="0.25">
      <c r="A4533" s="294" t="s">
        <v>3029</v>
      </c>
      <c r="B4533" s="55" t="s">
        <v>3030</v>
      </c>
      <c r="C4533" s="298" t="s">
        <v>997</v>
      </c>
      <c r="D4533" s="379">
        <v>1825</v>
      </c>
      <c r="E4533" s="283"/>
      <c r="F4533" s="283"/>
      <c r="G4533" s="283">
        <f t="shared" si="113"/>
        <v>0</v>
      </c>
      <c r="H4533" s="283">
        <f t="shared" si="114"/>
        <v>0</v>
      </c>
      <c r="I4533" s="296"/>
      <c r="J4533" s="296"/>
    </row>
    <row r="4534" spans="1:10" x14ac:dyDescent="0.25">
      <c r="A4534" s="329"/>
      <c r="B4534" s="55" t="s">
        <v>3031</v>
      </c>
      <c r="C4534" s="330"/>
      <c r="D4534" s="392"/>
      <c r="E4534" s="322"/>
      <c r="F4534" s="322"/>
      <c r="G4534" s="322">
        <f t="shared" si="113"/>
        <v>0</v>
      </c>
      <c r="H4534" s="322">
        <f t="shared" si="114"/>
        <v>0</v>
      </c>
      <c r="I4534" s="390"/>
      <c r="J4534" s="390"/>
    </row>
    <row r="4535" spans="1:10" ht="15.75" thickBot="1" x14ac:dyDescent="0.3">
      <c r="A4535" s="295"/>
      <c r="B4535" s="77" t="s">
        <v>3032</v>
      </c>
      <c r="C4535" s="299"/>
      <c r="D4535" s="380"/>
      <c r="E4535" s="284"/>
      <c r="F4535" s="284"/>
      <c r="G4535" s="284">
        <f t="shared" si="113"/>
        <v>0</v>
      </c>
      <c r="H4535" s="284">
        <f t="shared" si="114"/>
        <v>0</v>
      </c>
      <c r="I4535" s="297"/>
      <c r="J4535" s="297"/>
    </row>
    <row r="4536" spans="1:10" x14ac:dyDescent="0.25">
      <c r="A4536" s="294" t="s">
        <v>3033</v>
      </c>
      <c r="B4536" s="55" t="s">
        <v>3030</v>
      </c>
      <c r="C4536" s="298" t="s">
        <v>997</v>
      </c>
      <c r="D4536" s="379">
        <v>450</v>
      </c>
      <c r="E4536" s="283"/>
      <c r="F4536" s="283"/>
      <c r="G4536" s="283">
        <f t="shared" si="113"/>
        <v>0</v>
      </c>
      <c r="H4536" s="283">
        <f t="shared" si="114"/>
        <v>0</v>
      </c>
      <c r="I4536" s="296"/>
      <c r="J4536" s="296"/>
    </row>
    <row r="4537" spans="1:10" x14ac:dyDescent="0.25">
      <c r="A4537" s="329"/>
      <c r="B4537" s="55" t="s">
        <v>3031</v>
      </c>
      <c r="C4537" s="330"/>
      <c r="D4537" s="392"/>
      <c r="E4537" s="322"/>
      <c r="F4537" s="322"/>
      <c r="G4537" s="322">
        <f t="shared" si="113"/>
        <v>0</v>
      </c>
      <c r="H4537" s="322">
        <f t="shared" si="114"/>
        <v>0</v>
      </c>
      <c r="I4537" s="390"/>
      <c r="J4537" s="390"/>
    </row>
    <row r="4538" spans="1:10" ht="15.75" thickBot="1" x14ac:dyDescent="0.3">
      <c r="A4538" s="295"/>
      <c r="B4538" s="77" t="s">
        <v>3034</v>
      </c>
      <c r="C4538" s="299"/>
      <c r="D4538" s="380"/>
      <c r="E4538" s="284"/>
      <c r="F4538" s="284"/>
      <c r="G4538" s="284">
        <f t="shared" si="113"/>
        <v>0</v>
      </c>
      <c r="H4538" s="284">
        <f t="shared" si="114"/>
        <v>0</v>
      </c>
      <c r="I4538" s="297"/>
      <c r="J4538" s="297"/>
    </row>
    <row r="4539" spans="1:10" x14ac:dyDescent="0.25">
      <c r="A4539" s="294" t="s">
        <v>3035</v>
      </c>
      <c r="B4539" s="55" t="s">
        <v>3036</v>
      </c>
      <c r="C4539" s="298" t="s">
        <v>997</v>
      </c>
      <c r="D4539" s="379">
        <v>1825</v>
      </c>
      <c r="E4539" s="283"/>
      <c r="F4539" s="283"/>
      <c r="G4539" s="283">
        <f t="shared" si="113"/>
        <v>0</v>
      </c>
      <c r="H4539" s="283">
        <f t="shared" si="114"/>
        <v>0</v>
      </c>
      <c r="I4539" s="296"/>
      <c r="J4539" s="296"/>
    </row>
    <row r="4540" spans="1:10" ht="30" x14ac:dyDescent="0.25">
      <c r="A4540" s="329"/>
      <c r="B4540" s="55" t="s">
        <v>3037</v>
      </c>
      <c r="C4540" s="330"/>
      <c r="D4540" s="392"/>
      <c r="E4540" s="322"/>
      <c r="F4540" s="322"/>
      <c r="G4540" s="322">
        <f t="shared" si="113"/>
        <v>0</v>
      </c>
      <c r="H4540" s="322">
        <f t="shared" si="114"/>
        <v>0</v>
      </c>
      <c r="I4540" s="390"/>
      <c r="J4540" s="390"/>
    </row>
    <row r="4541" spans="1:10" ht="15.75" thickBot="1" x14ac:dyDescent="0.3">
      <c r="A4541" s="295"/>
      <c r="B4541" s="77" t="s">
        <v>3038</v>
      </c>
      <c r="C4541" s="299"/>
      <c r="D4541" s="380"/>
      <c r="E4541" s="284"/>
      <c r="F4541" s="284"/>
      <c r="G4541" s="284">
        <f t="shared" si="113"/>
        <v>0</v>
      </c>
      <c r="H4541" s="284">
        <f t="shared" si="114"/>
        <v>0</v>
      </c>
      <c r="I4541" s="297"/>
      <c r="J4541" s="297"/>
    </row>
    <row r="4542" spans="1:10" x14ac:dyDescent="0.25">
      <c r="A4542" s="294" t="s">
        <v>3039</v>
      </c>
      <c r="B4542" s="55" t="s">
        <v>3036</v>
      </c>
      <c r="C4542" s="298" t="s">
        <v>997</v>
      </c>
      <c r="D4542" s="379">
        <v>450</v>
      </c>
      <c r="E4542" s="283"/>
      <c r="F4542" s="283"/>
      <c r="G4542" s="283">
        <f t="shared" si="113"/>
        <v>0</v>
      </c>
      <c r="H4542" s="283">
        <f t="shared" si="114"/>
        <v>0</v>
      </c>
      <c r="I4542" s="296"/>
      <c r="J4542" s="296"/>
    </row>
    <row r="4543" spans="1:10" ht="30" x14ac:dyDescent="0.25">
      <c r="A4543" s="329"/>
      <c r="B4543" s="55" t="s">
        <v>3037</v>
      </c>
      <c r="C4543" s="330"/>
      <c r="D4543" s="392"/>
      <c r="E4543" s="322"/>
      <c r="F4543" s="322"/>
      <c r="G4543" s="322">
        <f t="shared" si="113"/>
        <v>0</v>
      </c>
      <c r="H4543" s="322">
        <f t="shared" si="114"/>
        <v>0</v>
      </c>
      <c r="I4543" s="390"/>
      <c r="J4543" s="390"/>
    </row>
    <row r="4544" spans="1:10" ht="15.75" thickBot="1" x14ac:dyDescent="0.3">
      <c r="A4544" s="295"/>
      <c r="B4544" s="77" t="s">
        <v>3040</v>
      </c>
      <c r="C4544" s="299"/>
      <c r="D4544" s="380"/>
      <c r="E4544" s="284"/>
      <c r="F4544" s="284"/>
      <c r="G4544" s="284">
        <f t="shared" si="113"/>
        <v>0</v>
      </c>
      <c r="H4544" s="284">
        <f t="shared" si="114"/>
        <v>0</v>
      </c>
      <c r="I4544" s="297"/>
      <c r="J4544" s="297"/>
    </row>
    <row r="4545" spans="1:10" ht="18" thickBot="1" x14ac:dyDescent="0.3">
      <c r="A4545" s="235" t="s">
        <v>3041</v>
      </c>
      <c r="B4545" s="46" t="s">
        <v>3042</v>
      </c>
      <c r="C4545" s="79" t="s">
        <v>2825</v>
      </c>
      <c r="D4545" s="250">
        <v>100</v>
      </c>
      <c r="E4545" s="170"/>
      <c r="F4545" s="170"/>
      <c r="G4545" s="170">
        <f t="shared" si="113"/>
        <v>0</v>
      </c>
      <c r="H4545" s="170">
        <f t="shared" si="114"/>
        <v>0</v>
      </c>
      <c r="I4545" s="53"/>
      <c r="J4545" s="53"/>
    </row>
    <row r="4546" spans="1:10" ht="30.75" thickBot="1" x14ac:dyDescent="0.3">
      <c r="A4546" s="235" t="s">
        <v>3043</v>
      </c>
      <c r="B4546" s="46" t="s">
        <v>3044</v>
      </c>
      <c r="C4546" s="79" t="s">
        <v>2825</v>
      </c>
      <c r="D4546" s="250">
        <v>20</v>
      </c>
      <c r="E4546" s="170"/>
      <c r="F4546" s="170"/>
      <c r="G4546" s="170">
        <f t="shared" si="113"/>
        <v>0</v>
      </c>
      <c r="H4546" s="170">
        <f t="shared" si="114"/>
        <v>0</v>
      </c>
      <c r="I4546" s="53"/>
      <c r="J4546" s="53"/>
    </row>
    <row r="4547" spans="1:10" ht="30.75" thickBot="1" x14ac:dyDescent="0.3">
      <c r="A4547" s="235" t="s">
        <v>3045</v>
      </c>
      <c r="B4547" s="46" t="s">
        <v>3046</v>
      </c>
      <c r="C4547" s="79" t="s">
        <v>2825</v>
      </c>
      <c r="D4547" s="250">
        <v>100</v>
      </c>
      <c r="E4547" s="170"/>
      <c r="F4547" s="170"/>
      <c r="G4547" s="170">
        <f t="shared" si="113"/>
        <v>0</v>
      </c>
      <c r="H4547" s="170">
        <f t="shared" si="114"/>
        <v>0</v>
      </c>
      <c r="I4547" s="53"/>
      <c r="J4547" s="53"/>
    </row>
    <row r="4548" spans="1:10" ht="18" thickBot="1" x14ac:dyDescent="0.3">
      <c r="A4548" s="235" t="s">
        <v>3047</v>
      </c>
      <c r="B4548" s="46" t="s">
        <v>3048</v>
      </c>
      <c r="C4548" s="79" t="s">
        <v>2825</v>
      </c>
      <c r="D4548" s="250">
        <v>4</v>
      </c>
      <c r="E4548" s="170"/>
      <c r="F4548" s="170"/>
      <c r="G4548" s="170">
        <f t="shared" si="113"/>
        <v>0</v>
      </c>
      <c r="H4548" s="170">
        <f t="shared" si="114"/>
        <v>0</v>
      </c>
      <c r="I4548" s="53"/>
      <c r="J4548" s="53"/>
    </row>
    <row r="4549" spans="1:10" ht="30.75" thickBot="1" x14ac:dyDescent="0.3">
      <c r="A4549" s="235" t="s">
        <v>3049</v>
      </c>
      <c r="B4549" s="77" t="s">
        <v>3050</v>
      </c>
      <c r="C4549" s="79" t="s">
        <v>14</v>
      </c>
      <c r="D4549" s="79">
        <v>28</v>
      </c>
      <c r="E4549" s="170"/>
      <c r="F4549" s="170"/>
      <c r="G4549" s="170">
        <f t="shared" si="113"/>
        <v>0</v>
      </c>
      <c r="H4549" s="170">
        <f t="shared" si="114"/>
        <v>0</v>
      </c>
      <c r="I4549" s="53"/>
      <c r="J4549" s="53"/>
    </row>
    <row r="4550" spans="1:10" ht="18" thickBot="1" x14ac:dyDescent="0.3">
      <c r="A4550" s="235" t="s">
        <v>3051</v>
      </c>
      <c r="B4550" s="77" t="s">
        <v>3052</v>
      </c>
      <c r="C4550" s="79" t="s">
        <v>2904</v>
      </c>
      <c r="D4550" s="79">
        <v>220</v>
      </c>
      <c r="E4550" s="170"/>
      <c r="F4550" s="170"/>
      <c r="G4550" s="170">
        <f t="shared" si="113"/>
        <v>0</v>
      </c>
      <c r="H4550" s="170">
        <f t="shared" si="114"/>
        <v>0</v>
      </c>
      <c r="I4550" s="53"/>
      <c r="J4550" s="53"/>
    </row>
    <row r="4551" spans="1:10" ht="18" thickBot="1" x14ac:dyDescent="0.3">
      <c r="A4551" s="235" t="s">
        <v>3053</v>
      </c>
      <c r="B4551" s="77" t="s">
        <v>3054</v>
      </c>
      <c r="C4551" s="79" t="s">
        <v>2904</v>
      </c>
      <c r="D4551" s="79">
        <v>1465</v>
      </c>
      <c r="E4551" s="170"/>
      <c r="F4551" s="170"/>
      <c r="G4551" s="170">
        <f t="shared" si="113"/>
        <v>0</v>
      </c>
      <c r="H4551" s="170">
        <f t="shared" si="114"/>
        <v>0</v>
      </c>
      <c r="I4551" s="53"/>
      <c r="J4551" s="53"/>
    </row>
    <row r="4552" spans="1:10" ht="18" thickBot="1" x14ac:dyDescent="0.3">
      <c r="A4552" s="235" t="s">
        <v>3055</v>
      </c>
      <c r="B4552" s="46" t="s">
        <v>3056</v>
      </c>
      <c r="C4552" s="79" t="s">
        <v>2825</v>
      </c>
      <c r="D4552" s="250">
        <v>90</v>
      </c>
      <c r="E4552" s="170"/>
      <c r="F4552" s="170"/>
      <c r="G4552" s="170">
        <f t="shared" si="113"/>
        <v>0</v>
      </c>
      <c r="H4552" s="170">
        <f t="shared" si="114"/>
        <v>0</v>
      </c>
      <c r="I4552" s="53"/>
      <c r="J4552" s="53"/>
    </row>
    <row r="4553" spans="1:10" ht="30.75" thickBot="1" x14ac:dyDescent="0.3">
      <c r="A4553" s="235" t="s">
        <v>3057</v>
      </c>
      <c r="B4553" s="46" t="s">
        <v>3058</v>
      </c>
      <c r="C4553" s="79" t="s">
        <v>2825</v>
      </c>
      <c r="D4553" s="250">
        <v>120</v>
      </c>
      <c r="E4553" s="170"/>
      <c r="F4553" s="170"/>
      <c r="G4553" s="170">
        <f t="shared" si="113"/>
        <v>0</v>
      </c>
      <c r="H4553" s="170">
        <f t="shared" si="114"/>
        <v>0</v>
      </c>
      <c r="I4553" s="53"/>
      <c r="J4553" s="53"/>
    </row>
    <row r="4554" spans="1:10" ht="15.75" thickBot="1" x14ac:dyDescent="0.3">
      <c r="A4554" s="235" t="s">
        <v>3059</v>
      </c>
      <c r="B4554" s="46" t="s">
        <v>3060</v>
      </c>
      <c r="C4554" s="79" t="s">
        <v>487</v>
      </c>
      <c r="D4554" s="250">
        <v>5300</v>
      </c>
      <c r="E4554" s="170"/>
      <c r="F4554" s="170"/>
      <c r="G4554" s="170">
        <f t="shared" si="113"/>
        <v>0</v>
      </c>
      <c r="H4554" s="170">
        <f t="shared" si="114"/>
        <v>0</v>
      </c>
      <c r="I4554" s="53"/>
      <c r="J4554" s="53"/>
    </row>
    <row r="4555" spans="1:10" ht="18" thickBot="1" x14ac:dyDescent="0.3">
      <c r="A4555" s="235" t="s">
        <v>3061</v>
      </c>
      <c r="B4555" s="46" t="s">
        <v>3062</v>
      </c>
      <c r="C4555" s="79" t="s">
        <v>2825</v>
      </c>
      <c r="D4555" s="250">
        <v>50</v>
      </c>
      <c r="E4555" s="170"/>
      <c r="F4555" s="170"/>
      <c r="G4555" s="170">
        <f t="shared" si="113"/>
        <v>0</v>
      </c>
      <c r="H4555" s="170">
        <f t="shared" si="114"/>
        <v>0</v>
      </c>
      <c r="I4555" s="53"/>
      <c r="J4555" s="53"/>
    </row>
    <row r="4556" spans="1:10" ht="30.75" thickBot="1" x14ac:dyDescent="0.3">
      <c r="A4556" s="235" t="s">
        <v>3063</v>
      </c>
      <c r="B4556" s="46" t="s">
        <v>3064</v>
      </c>
      <c r="C4556" s="79" t="s">
        <v>487</v>
      </c>
      <c r="D4556" s="250">
        <v>10500</v>
      </c>
      <c r="E4556" s="170"/>
      <c r="F4556" s="170"/>
      <c r="G4556" s="170">
        <f t="shared" si="113"/>
        <v>0</v>
      </c>
      <c r="H4556" s="170">
        <f t="shared" si="114"/>
        <v>0</v>
      </c>
      <c r="I4556" s="53"/>
      <c r="J4556" s="53"/>
    </row>
    <row r="4557" spans="1:10" ht="15.75" thickBot="1" x14ac:dyDescent="0.3">
      <c r="A4557" s="235" t="s">
        <v>3065</v>
      </c>
      <c r="B4557" s="46" t="s">
        <v>3066</v>
      </c>
      <c r="C4557" s="79" t="s">
        <v>487</v>
      </c>
      <c r="D4557" s="250">
        <v>7300</v>
      </c>
      <c r="E4557" s="170"/>
      <c r="F4557" s="170"/>
      <c r="G4557" s="170">
        <f t="shared" si="113"/>
        <v>0</v>
      </c>
      <c r="H4557" s="170">
        <f t="shared" si="114"/>
        <v>0</v>
      </c>
      <c r="I4557" s="53"/>
      <c r="J4557" s="53"/>
    </row>
    <row r="4558" spans="1:10" ht="30.75" thickBot="1" x14ac:dyDescent="0.3">
      <c r="A4558" s="235" t="s">
        <v>3067</v>
      </c>
      <c r="B4558" s="46" t="s">
        <v>3068</v>
      </c>
      <c r="C4558" s="79" t="s">
        <v>2825</v>
      </c>
      <c r="D4558" s="250">
        <v>30</v>
      </c>
      <c r="E4558" s="170"/>
      <c r="F4558" s="170"/>
      <c r="G4558" s="170">
        <f t="shared" si="113"/>
        <v>0</v>
      </c>
      <c r="H4558" s="170">
        <f t="shared" si="114"/>
        <v>0</v>
      </c>
      <c r="I4558" s="53"/>
      <c r="J4558" s="53"/>
    </row>
    <row r="4559" spans="1:10" ht="15.75" thickBot="1" x14ac:dyDescent="0.3">
      <c r="A4559" s="235" t="s">
        <v>3069</v>
      </c>
      <c r="B4559" s="46" t="s">
        <v>3070</v>
      </c>
      <c r="C4559" s="79" t="s">
        <v>487</v>
      </c>
      <c r="D4559" s="250">
        <v>1500</v>
      </c>
      <c r="E4559" s="170"/>
      <c r="F4559" s="170"/>
      <c r="G4559" s="170">
        <f t="shared" si="113"/>
        <v>0</v>
      </c>
      <c r="H4559" s="170">
        <f t="shared" si="114"/>
        <v>0</v>
      </c>
      <c r="I4559" s="53"/>
      <c r="J4559" s="53"/>
    </row>
    <row r="4560" spans="1:10" ht="135.75" thickBot="1" x14ac:dyDescent="0.3">
      <c r="A4560" s="235" t="s">
        <v>3071</v>
      </c>
      <c r="B4560" s="77" t="s">
        <v>3072</v>
      </c>
      <c r="C4560" s="79" t="s">
        <v>2822</v>
      </c>
      <c r="D4560" s="250">
        <v>8385</v>
      </c>
      <c r="E4560" s="170"/>
      <c r="F4560" s="170"/>
      <c r="G4560" s="170">
        <f t="shared" si="113"/>
        <v>0</v>
      </c>
      <c r="H4560" s="170">
        <f t="shared" si="114"/>
        <v>0</v>
      </c>
      <c r="I4560" s="53"/>
      <c r="J4560" s="53"/>
    </row>
    <row r="4561" spans="1:10" ht="165" x14ac:dyDescent="0.25">
      <c r="A4561" s="294" t="s">
        <v>3073</v>
      </c>
      <c r="B4561" s="55" t="s">
        <v>3074</v>
      </c>
      <c r="C4561" s="298" t="s">
        <v>9</v>
      </c>
      <c r="D4561" s="298">
        <v>1</v>
      </c>
      <c r="E4561" s="312"/>
      <c r="F4561" s="312"/>
      <c r="G4561" s="312">
        <f t="shared" si="113"/>
        <v>0</v>
      </c>
      <c r="H4561" s="312">
        <f t="shared" si="114"/>
        <v>0</v>
      </c>
      <c r="I4561" s="373"/>
      <c r="J4561" s="296"/>
    </row>
    <row r="4562" spans="1:10" x14ac:dyDescent="0.25">
      <c r="A4562" s="329"/>
      <c r="B4562" s="71" t="s">
        <v>3075</v>
      </c>
      <c r="C4562" s="330"/>
      <c r="D4562" s="330"/>
      <c r="E4562" s="313"/>
      <c r="F4562" s="313"/>
      <c r="G4562" s="313">
        <f t="shared" si="113"/>
        <v>0</v>
      </c>
      <c r="H4562" s="313">
        <f t="shared" si="114"/>
        <v>0</v>
      </c>
      <c r="I4562" s="378"/>
      <c r="J4562" s="390"/>
    </row>
    <row r="4563" spans="1:10" x14ac:dyDescent="0.25">
      <c r="A4563" s="329"/>
      <c r="B4563" s="71" t="s">
        <v>3076</v>
      </c>
      <c r="C4563" s="330"/>
      <c r="D4563" s="330"/>
      <c r="E4563" s="313"/>
      <c r="F4563" s="313"/>
      <c r="G4563" s="313">
        <f t="shared" si="113"/>
        <v>0</v>
      </c>
      <c r="H4563" s="313">
        <f t="shared" si="114"/>
        <v>0</v>
      </c>
      <c r="I4563" s="378"/>
      <c r="J4563" s="390"/>
    </row>
    <row r="4564" spans="1:10" x14ac:dyDescent="0.25">
      <c r="A4564" s="329"/>
      <c r="B4564" s="71" t="s">
        <v>3077</v>
      </c>
      <c r="C4564" s="330"/>
      <c r="D4564" s="330"/>
      <c r="E4564" s="313"/>
      <c r="F4564" s="313"/>
      <c r="G4564" s="313">
        <f t="shared" si="113"/>
        <v>0</v>
      </c>
      <c r="H4564" s="313">
        <f t="shared" si="114"/>
        <v>0</v>
      </c>
      <c r="I4564" s="378"/>
      <c r="J4564" s="390"/>
    </row>
    <row r="4565" spans="1:10" ht="15.75" thickBot="1" x14ac:dyDescent="0.3">
      <c r="A4565" s="295"/>
      <c r="B4565" s="80" t="s">
        <v>3078</v>
      </c>
      <c r="C4565" s="299"/>
      <c r="D4565" s="299"/>
      <c r="E4565" s="314"/>
      <c r="F4565" s="314"/>
      <c r="G4565" s="314">
        <f t="shared" si="113"/>
        <v>0</v>
      </c>
      <c r="H4565" s="314">
        <f t="shared" si="114"/>
        <v>0</v>
      </c>
      <c r="I4565" s="374"/>
      <c r="J4565" s="297"/>
    </row>
    <row r="4566" spans="1:10" ht="120" x14ac:dyDescent="0.25">
      <c r="A4566" s="294" t="s">
        <v>3079</v>
      </c>
      <c r="B4566" s="7" t="s">
        <v>3080</v>
      </c>
      <c r="C4566" s="298" t="s">
        <v>9</v>
      </c>
      <c r="D4566" s="298">
        <v>1</v>
      </c>
      <c r="E4566" s="312"/>
      <c r="F4566" s="312"/>
      <c r="G4566" s="312">
        <f t="shared" si="113"/>
        <v>0</v>
      </c>
      <c r="H4566" s="312">
        <f t="shared" si="114"/>
        <v>0</v>
      </c>
      <c r="I4566" s="373"/>
      <c r="J4566" s="296"/>
    </row>
    <row r="4567" spans="1:10" x14ac:dyDescent="0.25">
      <c r="A4567" s="329"/>
      <c r="B4567" s="81" t="s">
        <v>3081</v>
      </c>
      <c r="C4567" s="330"/>
      <c r="D4567" s="330"/>
      <c r="E4567" s="313"/>
      <c r="F4567" s="313"/>
      <c r="G4567" s="313">
        <f t="shared" si="113"/>
        <v>0</v>
      </c>
      <c r="H4567" s="313">
        <f t="shared" si="114"/>
        <v>0</v>
      </c>
      <c r="I4567" s="378"/>
      <c r="J4567" s="390"/>
    </row>
    <row r="4568" spans="1:10" x14ac:dyDescent="0.25">
      <c r="A4568" s="329"/>
      <c r="B4568" s="81" t="s">
        <v>3082</v>
      </c>
      <c r="C4568" s="330"/>
      <c r="D4568" s="330"/>
      <c r="E4568" s="313"/>
      <c r="F4568" s="313"/>
      <c r="G4568" s="313">
        <f t="shared" si="113"/>
        <v>0</v>
      </c>
      <c r="H4568" s="313">
        <f t="shared" si="114"/>
        <v>0</v>
      </c>
      <c r="I4568" s="378"/>
      <c r="J4568" s="390"/>
    </row>
    <row r="4569" spans="1:10" ht="15.75" thickBot="1" x14ac:dyDescent="0.3">
      <c r="A4569" s="295"/>
      <c r="B4569" s="82" t="s">
        <v>3083</v>
      </c>
      <c r="C4569" s="299"/>
      <c r="D4569" s="299"/>
      <c r="E4569" s="314"/>
      <c r="F4569" s="314"/>
      <c r="G4569" s="314">
        <f t="shared" si="113"/>
        <v>0</v>
      </c>
      <c r="H4569" s="314">
        <f t="shared" si="114"/>
        <v>0</v>
      </c>
      <c r="I4569" s="374"/>
      <c r="J4569" s="297"/>
    </row>
    <row r="4570" spans="1:10" ht="15.75" thickBot="1" x14ac:dyDescent="0.3">
      <c r="A4570" s="235" t="s">
        <v>3084</v>
      </c>
      <c r="B4570" s="11" t="s">
        <v>3085</v>
      </c>
      <c r="C4570" s="230" t="s">
        <v>9</v>
      </c>
      <c r="D4570" s="230">
        <v>1</v>
      </c>
      <c r="E4570" s="164"/>
      <c r="F4570" s="164"/>
      <c r="G4570" s="164">
        <f t="shared" ref="G4570:G4596" si="115">D4570*E4570</f>
        <v>0</v>
      </c>
      <c r="H4570" s="164">
        <f t="shared" ref="H4570:H4596" si="116">D4570*F4570</f>
        <v>0</v>
      </c>
      <c r="I4570" s="83"/>
      <c r="J4570" s="53"/>
    </row>
    <row r="4571" spans="1:10" x14ac:dyDescent="0.25">
      <c r="A4571" s="294" t="s">
        <v>3086</v>
      </c>
      <c r="B4571" s="7" t="s">
        <v>3087</v>
      </c>
      <c r="C4571" s="298" t="s">
        <v>14</v>
      </c>
      <c r="D4571" s="298">
        <v>1</v>
      </c>
      <c r="E4571" s="312"/>
      <c r="F4571" s="312"/>
      <c r="G4571" s="312">
        <f t="shared" si="115"/>
        <v>0</v>
      </c>
      <c r="H4571" s="312">
        <f t="shared" si="116"/>
        <v>0</v>
      </c>
      <c r="I4571" s="373"/>
      <c r="J4571" s="296"/>
    </row>
    <row r="4572" spans="1:10" ht="60.75" thickBot="1" x14ac:dyDescent="0.3">
      <c r="A4572" s="295"/>
      <c r="B4572" s="11" t="s">
        <v>3088</v>
      </c>
      <c r="C4572" s="299"/>
      <c r="D4572" s="299"/>
      <c r="E4572" s="314"/>
      <c r="F4572" s="314"/>
      <c r="G4572" s="314">
        <f t="shared" si="115"/>
        <v>0</v>
      </c>
      <c r="H4572" s="314">
        <f t="shared" si="116"/>
        <v>0</v>
      </c>
      <c r="I4572" s="374"/>
      <c r="J4572" s="297"/>
    </row>
    <row r="4573" spans="1:10" x14ac:dyDescent="0.25">
      <c r="A4573" s="294" t="s">
        <v>3089</v>
      </c>
      <c r="B4573" s="7" t="s">
        <v>3090</v>
      </c>
      <c r="C4573" s="298" t="s">
        <v>14</v>
      </c>
      <c r="D4573" s="298">
        <v>1</v>
      </c>
      <c r="E4573" s="312"/>
      <c r="F4573" s="312"/>
      <c r="G4573" s="312">
        <f t="shared" si="115"/>
        <v>0</v>
      </c>
      <c r="H4573" s="312">
        <f t="shared" si="116"/>
        <v>0</v>
      </c>
      <c r="I4573" s="373"/>
      <c r="J4573" s="296"/>
    </row>
    <row r="4574" spans="1:10" ht="60.75" thickBot="1" x14ac:dyDescent="0.3">
      <c r="A4574" s="295"/>
      <c r="B4574" s="11" t="s">
        <v>3088</v>
      </c>
      <c r="C4574" s="299"/>
      <c r="D4574" s="299"/>
      <c r="E4574" s="314"/>
      <c r="F4574" s="314"/>
      <c r="G4574" s="314">
        <f t="shared" si="115"/>
        <v>0</v>
      </c>
      <c r="H4574" s="314">
        <f t="shared" si="116"/>
        <v>0</v>
      </c>
      <c r="I4574" s="374"/>
      <c r="J4574" s="297"/>
    </row>
    <row r="4575" spans="1:10" x14ac:dyDescent="0.25">
      <c r="A4575" s="294" t="s">
        <v>3091</v>
      </c>
      <c r="B4575" s="7" t="s">
        <v>3092</v>
      </c>
      <c r="C4575" s="298" t="s">
        <v>14</v>
      </c>
      <c r="D4575" s="298">
        <v>1</v>
      </c>
      <c r="E4575" s="312"/>
      <c r="F4575" s="312"/>
      <c r="G4575" s="312">
        <f t="shared" si="115"/>
        <v>0</v>
      </c>
      <c r="H4575" s="312">
        <f t="shared" si="116"/>
        <v>0</v>
      </c>
      <c r="I4575" s="373"/>
      <c r="J4575" s="296"/>
    </row>
    <row r="4576" spans="1:10" ht="60.75" thickBot="1" x14ac:dyDescent="0.3">
      <c r="A4576" s="295"/>
      <c r="B4576" s="11" t="s">
        <v>3088</v>
      </c>
      <c r="C4576" s="299"/>
      <c r="D4576" s="299"/>
      <c r="E4576" s="314"/>
      <c r="F4576" s="314"/>
      <c r="G4576" s="314">
        <f t="shared" si="115"/>
        <v>0</v>
      </c>
      <c r="H4576" s="314">
        <f t="shared" si="116"/>
        <v>0</v>
      </c>
      <c r="I4576" s="374"/>
      <c r="J4576" s="297"/>
    </row>
    <row r="4577" spans="1:10" x14ac:dyDescent="0.25">
      <c r="A4577" s="294" t="s">
        <v>3093</v>
      </c>
      <c r="B4577" s="7" t="s">
        <v>3094</v>
      </c>
      <c r="C4577" s="298" t="s">
        <v>14</v>
      </c>
      <c r="D4577" s="298">
        <v>1</v>
      </c>
      <c r="E4577" s="312"/>
      <c r="F4577" s="312"/>
      <c r="G4577" s="312">
        <f t="shared" si="115"/>
        <v>0</v>
      </c>
      <c r="H4577" s="312">
        <f t="shared" si="116"/>
        <v>0</v>
      </c>
      <c r="I4577" s="373"/>
      <c r="J4577" s="296"/>
    </row>
    <row r="4578" spans="1:10" ht="60.75" thickBot="1" x14ac:dyDescent="0.3">
      <c r="A4578" s="295"/>
      <c r="B4578" s="11" t="s">
        <v>3088</v>
      </c>
      <c r="C4578" s="299"/>
      <c r="D4578" s="299"/>
      <c r="E4578" s="314"/>
      <c r="F4578" s="314"/>
      <c r="G4578" s="314">
        <f t="shared" si="115"/>
        <v>0</v>
      </c>
      <c r="H4578" s="314">
        <f t="shared" si="116"/>
        <v>0</v>
      </c>
      <c r="I4578" s="374"/>
      <c r="J4578" s="297"/>
    </row>
    <row r="4579" spans="1:10" x14ac:dyDescent="0.25">
      <c r="A4579" s="294" t="s">
        <v>3095</v>
      </c>
      <c r="B4579" s="7" t="s">
        <v>3096</v>
      </c>
      <c r="C4579" s="298" t="s">
        <v>14</v>
      </c>
      <c r="D4579" s="298">
        <v>3</v>
      </c>
      <c r="E4579" s="312"/>
      <c r="F4579" s="312"/>
      <c r="G4579" s="312">
        <f t="shared" si="115"/>
        <v>0</v>
      </c>
      <c r="H4579" s="312">
        <f t="shared" si="116"/>
        <v>0</v>
      </c>
      <c r="I4579" s="373"/>
      <c r="J4579" s="296"/>
    </row>
    <row r="4580" spans="1:10" ht="60.75" thickBot="1" x14ac:dyDescent="0.3">
      <c r="A4580" s="295"/>
      <c r="B4580" s="11" t="s">
        <v>3088</v>
      </c>
      <c r="C4580" s="299"/>
      <c r="D4580" s="299"/>
      <c r="E4580" s="314"/>
      <c r="F4580" s="314"/>
      <c r="G4580" s="314">
        <f t="shared" si="115"/>
        <v>0</v>
      </c>
      <c r="H4580" s="314">
        <f t="shared" si="116"/>
        <v>0</v>
      </c>
      <c r="I4580" s="374"/>
      <c r="J4580" s="297"/>
    </row>
    <row r="4581" spans="1:10" ht="75.75" thickBot="1" x14ac:dyDescent="0.3">
      <c r="A4581" s="235" t="s">
        <v>3097</v>
      </c>
      <c r="B4581" s="11" t="s">
        <v>3098</v>
      </c>
      <c r="C4581" s="230" t="s">
        <v>14</v>
      </c>
      <c r="D4581" s="230">
        <v>1</v>
      </c>
      <c r="E4581" s="164"/>
      <c r="F4581" s="164"/>
      <c r="G4581" s="164">
        <f t="shared" si="115"/>
        <v>0</v>
      </c>
      <c r="H4581" s="164">
        <f t="shared" si="116"/>
        <v>0</v>
      </c>
      <c r="I4581" s="83"/>
      <c r="J4581" s="53"/>
    </row>
    <row r="4582" spans="1:10" x14ac:dyDescent="0.25">
      <c r="A4582" s="294" t="s">
        <v>3099</v>
      </c>
      <c r="B4582" s="7" t="s">
        <v>3100</v>
      </c>
      <c r="C4582" s="298" t="s">
        <v>14</v>
      </c>
      <c r="D4582" s="298">
        <v>2</v>
      </c>
      <c r="E4582" s="312"/>
      <c r="F4582" s="312"/>
      <c r="G4582" s="312">
        <f t="shared" si="115"/>
        <v>0</v>
      </c>
      <c r="H4582" s="312">
        <f t="shared" si="116"/>
        <v>0</v>
      </c>
      <c r="I4582" s="373"/>
      <c r="J4582" s="296"/>
    </row>
    <row r="4583" spans="1:10" ht="60.75" thickBot="1" x14ac:dyDescent="0.3">
      <c r="A4583" s="295"/>
      <c r="B4583" s="11" t="s">
        <v>3088</v>
      </c>
      <c r="C4583" s="299"/>
      <c r="D4583" s="299"/>
      <c r="E4583" s="314"/>
      <c r="F4583" s="314"/>
      <c r="G4583" s="314">
        <f t="shared" si="115"/>
        <v>0</v>
      </c>
      <c r="H4583" s="314">
        <f t="shared" si="116"/>
        <v>0</v>
      </c>
      <c r="I4583" s="374"/>
      <c r="J4583" s="297"/>
    </row>
    <row r="4584" spans="1:10" x14ac:dyDescent="0.25">
      <c r="A4584" s="294" t="s">
        <v>3101</v>
      </c>
      <c r="B4584" s="7" t="s">
        <v>3102</v>
      </c>
      <c r="C4584" s="298" t="s">
        <v>14</v>
      </c>
      <c r="D4584" s="298">
        <v>1</v>
      </c>
      <c r="E4584" s="312"/>
      <c r="F4584" s="312"/>
      <c r="G4584" s="312">
        <f t="shared" si="115"/>
        <v>0</v>
      </c>
      <c r="H4584" s="312">
        <f t="shared" si="116"/>
        <v>0</v>
      </c>
      <c r="I4584" s="373"/>
      <c r="J4584" s="296"/>
    </row>
    <row r="4585" spans="1:10" ht="60.75" thickBot="1" x14ac:dyDescent="0.3">
      <c r="A4585" s="295"/>
      <c r="B4585" s="11" t="s">
        <v>3088</v>
      </c>
      <c r="C4585" s="299"/>
      <c r="D4585" s="299"/>
      <c r="E4585" s="314"/>
      <c r="F4585" s="314"/>
      <c r="G4585" s="314">
        <f t="shared" si="115"/>
        <v>0</v>
      </c>
      <c r="H4585" s="314">
        <f t="shared" si="116"/>
        <v>0</v>
      </c>
      <c r="I4585" s="374"/>
      <c r="J4585" s="297"/>
    </row>
    <row r="4586" spans="1:10" x14ac:dyDescent="0.25">
      <c r="A4586" s="294" t="s">
        <v>3103</v>
      </c>
      <c r="B4586" s="7" t="s">
        <v>3104</v>
      </c>
      <c r="C4586" s="298" t="s">
        <v>14</v>
      </c>
      <c r="D4586" s="298">
        <v>1</v>
      </c>
      <c r="E4586" s="312"/>
      <c r="F4586" s="312"/>
      <c r="G4586" s="312">
        <f t="shared" si="115"/>
        <v>0</v>
      </c>
      <c r="H4586" s="312">
        <f t="shared" si="116"/>
        <v>0</v>
      </c>
      <c r="I4586" s="373"/>
      <c r="J4586" s="296"/>
    </row>
    <row r="4587" spans="1:10" x14ac:dyDescent="0.25">
      <c r="A4587" s="329"/>
      <c r="B4587" s="5" t="s">
        <v>3105</v>
      </c>
      <c r="C4587" s="330"/>
      <c r="D4587" s="330"/>
      <c r="E4587" s="313"/>
      <c r="F4587" s="313"/>
      <c r="G4587" s="313">
        <f t="shared" si="115"/>
        <v>0</v>
      </c>
      <c r="H4587" s="313">
        <f t="shared" si="116"/>
        <v>0</v>
      </c>
      <c r="I4587" s="378"/>
      <c r="J4587" s="390"/>
    </row>
    <row r="4588" spans="1:10" x14ac:dyDescent="0.25">
      <c r="A4588" s="329"/>
      <c r="B4588" s="5" t="s">
        <v>3106</v>
      </c>
      <c r="C4588" s="330"/>
      <c r="D4588" s="330"/>
      <c r="E4588" s="313"/>
      <c r="F4588" s="313"/>
      <c r="G4588" s="313">
        <f t="shared" si="115"/>
        <v>0</v>
      </c>
      <c r="H4588" s="313">
        <f t="shared" si="116"/>
        <v>0</v>
      </c>
      <c r="I4588" s="378"/>
      <c r="J4588" s="390"/>
    </row>
    <row r="4589" spans="1:10" ht="60.75" thickBot="1" x14ac:dyDescent="0.3">
      <c r="A4589" s="295"/>
      <c r="B4589" s="11" t="s">
        <v>3107</v>
      </c>
      <c r="C4589" s="299"/>
      <c r="D4589" s="299"/>
      <c r="E4589" s="314"/>
      <c r="F4589" s="314"/>
      <c r="G4589" s="314">
        <f t="shared" si="115"/>
        <v>0</v>
      </c>
      <c r="H4589" s="314">
        <f t="shared" si="116"/>
        <v>0</v>
      </c>
      <c r="I4589" s="374"/>
      <c r="J4589" s="297"/>
    </row>
    <row r="4590" spans="1:10" x14ac:dyDescent="0.25">
      <c r="A4590" s="294" t="s">
        <v>3108</v>
      </c>
      <c r="B4590" s="7" t="s">
        <v>3104</v>
      </c>
      <c r="C4590" s="298" t="s">
        <v>14</v>
      </c>
      <c r="D4590" s="298">
        <v>3</v>
      </c>
      <c r="E4590" s="312"/>
      <c r="F4590" s="312"/>
      <c r="G4590" s="312">
        <f t="shared" si="115"/>
        <v>0</v>
      </c>
      <c r="H4590" s="312">
        <f t="shared" si="116"/>
        <v>0</v>
      </c>
      <c r="I4590" s="373"/>
      <c r="J4590" s="296"/>
    </row>
    <row r="4591" spans="1:10" x14ac:dyDescent="0.25">
      <c r="A4591" s="329"/>
      <c r="B4591" s="5" t="s">
        <v>3109</v>
      </c>
      <c r="C4591" s="330"/>
      <c r="D4591" s="330"/>
      <c r="E4591" s="313"/>
      <c r="F4591" s="313"/>
      <c r="G4591" s="313">
        <f t="shared" si="115"/>
        <v>0</v>
      </c>
      <c r="H4591" s="313">
        <f t="shared" si="116"/>
        <v>0</v>
      </c>
      <c r="I4591" s="378"/>
      <c r="J4591" s="390"/>
    </row>
    <row r="4592" spans="1:10" x14ac:dyDescent="0.25">
      <c r="A4592" s="329"/>
      <c r="B4592" s="5" t="s">
        <v>3110</v>
      </c>
      <c r="C4592" s="330"/>
      <c r="D4592" s="330"/>
      <c r="E4592" s="313"/>
      <c r="F4592" s="313"/>
      <c r="G4592" s="313">
        <f t="shared" si="115"/>
        <v>0</v>
      </c>
      <c r="H4592" s="313">
        <f t="shared" si="116"/>
        <v>0</v>
      </c>
      <c r="I4592" s="378"/>
      <c r="J4592" s="390"/>
    </row>
    <row r="4593" spans="1:15" ht="60.75" thickBot="1" x14ac:dyDescent="0.3">
      <c r="A4593" s="295"/>
      <c r="B4593" s="11" t="s">
        <v>3111</v>
      </c>
      <c r="C4593" s="299"/>
      <c r="D4593" s="299"/>
      <c r="E4593" s="314"/>
      <c r="F4593" s="314"/>
      <c r="G4593" s="314">
        <f t="shared" si="115"/>
        <v>0</v>
      </c>
      <c r="H4593" s="314">
        <f t="shared" si="116"/>
        <v>0</v>
      </c>
      <c r="I4593" s="374"/>
      <c r="J4593" s="297"/>
    </row>
    <row r="4594" spans="1:15" x14ac:dyDescent="0.25">
      <c r="A4594" s="294" t="s">
        <v>3112</v>
      </c>
      <c r="B4594" s="55" t="s">
        <v>3113</v>
      </c>
      <c r="C4594" s="298" t="s">
        <v>997</v>
      </c>
      <c r="D4594" s="406">
        <v>2.2000000000000002</v>
      </c>
      <c r="E4594" s="312"/>
      <c r="F4594" s="312"/>
      <c r="G4594" s="312">
        <f t="shared" si="115"/>
        <v>0</v>
      </c>
      <c r="H4594" s="312">
        <f t="shared" si="116"/>
        <v>0</v>
      </c>
      <c r="I4594" s="373"/>
      <c r="J4594" s="296"/>
    </row>
    <row r="4595" spans="1:15" ht="30.75" thickBot="1" x14ac:dyDescent="0.3">
      <c r="A4595" s="295"/>
      <c r="B4595" s="11" t="s">
        <v>3114</v>
      </c>
      <c r="C4595" s="299"/>
      <c r="D4595" s="407"/>
      <c r="E4595" s="314"/>
      <c r="F4595" s="314"/>
      <c r="G4595" s="314">
        <f t="shared" si="115"/>
        <v>0</v>
      </c>
      <c r="H4595" s="314">
        <f t="shared" si="116"/>
        <v>0</v>
      </c>
      <c r="I4595" s="374"/>
      <c r="J4595" s="297"/>
    </row>
    <row r="4596" spans="1:15" ht="75.75" thickBot="1" x14ac:dyDescent="0.3">
      <c r="A4596" s="235" t="s">
        <v>3115</v>
      </c>
      <c r="B4596" s="77" t="s">
        <v>3116</v>
      </c>
      <c r="C4596" s="230" t="s">
        <v>997</v>
      </c>
      <c r="D4596" s="230">
        <v>2275</v>
      </c>
      <c r="E4596" s="164"/>
      <c r="F4596" s="164"/>
      <c r="G4596" s="164">
        <f t="shared" si="115"/>
        <v>0</v>
      </c>
      <c r="H4596" s="164">
        <f t="shared" si="116"/>
        <v>0</v>
      </c>
      <c r="I4596" s="83"/>
      <c r="J4596" s="53"/>
    </row>
    <row r="4597" spans="1:15" ht="16.5" thickBot="1" x14ac:dyDescent="0.3">
      <c r="A4597" s="309" t="s">
        <v>3117</v>
      </c>
      <c r="B4597" s="310"/>
      <c r="C4597" s="310"/>
      <c r="D4597" s="310"/>
      <c r="E4597" s="311"/>
      <c r="F4597" s="288">
        <f>SUM(G4506:G4596)</f>
        <v>0</v>
      </c>
      <c r="G4597" s="289"/>
      <c r="H4597" s="290"/>
      <c r="I4597" s="6"/>
      <c r="J4597" s="6"/>
    </row>
    <row r="4598" spans="1:15" ht="15.75" customHeight="1" x14ac:dyDescent="0.25">
      <c r="A4598" s="319" t="s">
        <v>3118</v>
      </c>
      <c r="B4598" s="320"/>
      <c r="C4598" s="320"/>
      <c r="D4598" s="320"/>
      <c r="E4598" s="321"/>
      <c r="F4598" s="316">
        <f>F4600-F4597</f>
        <v>0</v>
      </c>
      <c r="G4598" s="317"/>
      <c r="H4598" s="318"/>
      <c r="I4598" s="388"/>
      <c r="J4598" s="389"/>
    </row>
    <row r="4599" spans="1:15" ht="15.75" thickBot="1" x14ac:dyDescent="0.3">
      <c r="A4599" s="354"/>
      <c r="B4599" s="355"/>
      <c r="C4599" s="355"/>
      <c r="D4599" s="355"/>
      <c r="E4599" s="356"/>
      <c r="F4599" s="325"/>
      <c r="G4599" s="326"/>
      <c r="H4599" s="327"/>
      <c r="I4599" s="388"/>
      <c r="J4599" s="389"/>
    </row>
    <row r="4600" spans="1:15" ht="16.5" thickBot="1" x14ac:dyDescent="0.3">
      <c r="A4600" s="309" t="s">
        <v>3119</v>
      </c>
      <c r="B4600" s="310"/>
      <c r="C4600" s="310"/>
      <c r="D4600" s="310"/>
      <c r="E4600" s="311"/>
      <c r="F4600" s="288">
        <f>SUM(H4506:H4596)</f>
        <v>0</v>
      </c>
      <c r="G4600" s="289"/>
      <c r="H4600" s="290"/>
      <c r="I4600" s="6"/>
      <c r="J4600" s="6"/>
    </row>
    <row r="4601" spans="1:15" x14ac:dyDescent="0.25">
      <c r="A4601" s="21"/>
      <c r="B4601"/>
    </row>
    <row r="4602" spans="1:15" x14ac:dyDescent="0.25">
      <c r="B4602"/>
    </row>
    <row r="4603" spans="1:15" ht="18" x14ac:dyDescent="0.25">
      <c r="A4603" s="47" t="s">
        <v>3120</v>
      </c>
      <c r="B4603"/>
    </row>
    <row r="4604" spans="1:15" ht="18" x14ac:dyDescent="0.25">
      <c r="A4604" s="45"/>
      <c r="B4604"/>
    </row>
    <row r="4605" spans="1:15" ht="15.75" x14ac:dyDescent="0.25">
      <c r="A4605" s="266" t="s">
        <v>3121</v>
      </c>
      <c r="B4605"/>
    </row>
    <row r="4606" spans="1:15" ht="15.75" thickBot="1" x14ac:dyDescent="0.3">
      <c r="A4606" s="23"/>
      <c r="B4606"/>
      <c r="K4606" s="146"/>
      <c r="L4606" s="147"/>
      <c r="M4606" s="147"/>
      <c r="N4606" s="147"/>
      <c r="O4606" s="147"/>
    </row>
    <row r="4607" spans="1:15" ht="15.75" customHeight="1" thickBot="1" x14ac:dyDescent="0.3">
      <c r="A4607" s="308" t="s">
        <v>2850</v>
      </c>
      <c r="B4607" s="308"/>
      <c r="C4607" s="234"/>
      <c r="D4607" s="234"/>
      <c r="E4607" s="285" t="s">
        <v>0</v>
      </c>
      <c r="F4607" s="286"/>
      <c r="G4607" s="286"/>
      <c r="H4607" s="286"/>
      <c r="I4607" s="286"/>
      <c r="J4607" s="286"/>
      <c r="K4607" s="148"/>
      <c r="L4607" s="149"/>
      <c r="M4607" s="149"/>
      <c r="N4607" s="149"/>
      <c r="O4607" s="147"/>
    </row>
    <row r="4608" spans="1:15" ht="36" x14ac:dyDescent="0.25">
      <c r="A4608" s="294" t="s">
        <v>1</v>
      </c>
      <c r="B4608" s="300" t="s">
        <v>2990</v>
      </c>
      <c r="C4608" s="300" t="s">
        <v>3</v>
      </c>
      <c r="D4608" s="300" t="s">
        <v>4480</v>
      </c>
      <c r="E4608" s="2" t="s">
        <v>4</v>
      </c>
      <c r="F4608" s="2" t="s">
        <v>4</v>
      </c>
      <c r="G4608" s="300" t="s">
        <v>4483</v>
      </c>
      <c r="H4608" s="300" t="s">
        <v>4484</v>
      </c>
      <c r="I4608" s="31" t="s">
        <v>5</v>
      </c>
      <c r="J4608" s="143" t="s">
        <v>7</v>
      </c>
      <c r="K4608" s="146"/>
      <c r="L4608" s="150"/>
      <c r="M4608" s="147"/>
      <c r="N4608" s="147"/>
      <c r="O4608" s="147"/>
    </row>
    <row r="4609" spans="1:15" ht="66.75" customHeight="1" thickBot="1" x14ac:dyDescent="0.3">
      <c r="A4609" s="295"/>
      <c r="B4609" s="301"/>
      <c r="C4609" s="301"/>
      <c r="D4609" s="301"/>
      <c r="E4609" s="30" t="s">
        <v>4482</v>
      </c>
      <c r="F4609" s="30" t="s">
        <v>4481</v>
      </c>
      <c r="G4609" s="301"/>
      <c r="H4609" s="301"/>
      <c r="I4609" s="32" t="s">
        <v>6</v>
      </c>
      <c r="J4609" s="144" t="s">
        <v>6</v>
      </c>
      <c r="K4609" s="146"/>
      <c r="L4609" s="150"/>
      <c r="M4609" s="147"/>
      <c r="N4609" s="147"/>
      <c r="O4609" s="147"/>
    </row>
    <row r="4610" spans="1:15" ht="15.75" customHeight="1" thickBot="1" x14ac:dyDescent="0.3">
      <c r="A4610" s="411" t="s">
        <v>3122</v>
      </c>
      <c r="B4610" s="412"/>
      <c r="C4610" s="412"/>
      <c r="D4610" s="412"/>
      <c r="E4610" s="412"/>
      <c r="F4610" s="412"/>
      <c r="G4610" s="412"/>
      <c r="H4610" s="412"/>
      <c r="I4610" s="412"/>
      <c r="J4610" s="412"/>
      <c r="K4610" s="151"/>
      <c r="L4610" s="152"/>
      <c r="M4610" s="152"/>
      <c r="N4610" s="152"/>
      <c r="O4610" s="152"/>
    </row>
    <row r="4611" spans="1:15" ht="16.5" customHeight="1" x14ac:dyDescent="0.25">
      <c r="A4611" s="294" t="s">
        <v>3123</v>
      </c>
      <c r="B4611" s="415" t="s">
        <v>3124</v>
      </c>
      <c r="C4611" s="375" t="s">
        <v>2904</v>
      </c>
      <c r="D4611" s="298">
        <v>420</v>
      </c>
      <c r="E4611" s="283"/>
      <c r="F4611" s="283"/>
      <c r="G4611" s="283">
        <f t="shared" ref="G4611:G4632" si="117">D4611*E4611</f>
        <v>0</v>
      </c>
      <c r="H4611" s="283">
        <f t="shared" ref="H4611:H4632" si="118">D4611*F4611</f>
        <v>0</v>
      </c>
      <c r="I4611" s="334"/>
      <c r="J4611" s="334"/>
      <c r="K4611" s="151"/>
      <c r="L4611" s="409"/>
      <c r="M4611" s="409"/>
      <c r="N4611" s="409"/>
      <c r="O4611" s="410"/>
    </row>
    <row r="4612" spans="1:15" x14ac:dyDescent="0.25">
      <c r="A4612" s="329"/>
      <c r="B4612" s="416"/>
      <c r="C4612" s="377"/>
      <c r="D4612" s="330"/>
      <c r="E4612" s="322"/>
      <c r="F4612" s="322"/>
      <c r="G4612" s="322">
        <f t="shared" si="117"/>
        <v>0</v>
      </c>
      <c r="H4612" s="322">
        <f t="shared" si="118"/>
        <v>0</v>
      </c>
      <c r="I4612" s="335"/>
      <c r="J4612" s="335"/>
      <c r="K4612" s="151"/>
      <c r="L4612" s="409"/>
      <c r="M4612" s="409"/>
      <c r="N4612" s="409"/>
      <c r="O4612" s="410"/>
    </row>
    <row r="4613" spans="1:15" ht="15.75" thickBot="1" x14ac:dyDescent="0.3">
      <c r="A4613" s="295"/>
      <c r="B4613" s="417"/>
      <c r="C4613" s="376"/>
      <c r="D4613" s="299"/>
      <c r="E4613" s="284"/>
      <c r="F4613" s="284"/>
      <c r="G4613" s="284">
        <f t="shared" si="117"/>
        <v>0</v>
      </c>
      <c r="H4613" s="284">
        <f t="shared" si="118"/>
        <v>0</v>
      </c>
      <c r="I4613" s="336"/>
      <c r="J4613" s="336"/>
      <c r="K4613" s="151"/>
      <c r="L4613" s="409"/>
      <c r="M4613" s="409"/>
      <c r="N4613" s="409"/>
      <c r="O4613" s="410"/>
    </row>
    <row r="4614" spans="1:15" ht="30" x14ac:dyDescent="0.25">
      <c r="A4614" s="294" t="s">
        <v>3125</v>
      </c>
      <c r="B4614" s="5" t="s">
        <v>3126</v>
      </c>
      <c r="C4614" s="342" t="s">
        <v>14</v>
      </c>
      <c r="D4614" s="298">
        <v>3</v>
      </c>
      <c r="E4614" s="283"/>
      <c r="F4614" s="283"/>
      <c r="G4614" s="283">
        <f t="shared" si="117"/>
        <v>0</v>
      </c>
      <c r="H4614" s="283">
        <f t="shared" si="118"/>
        <v>0</v>
      </c>
      <c r="I4614" s="334"/>
      <c r="J4614" s="334"/>
      <c r="K4614" s="151"/>
      <c r="L4614" s="409"/>
      <c r="M4614" s="409"/>
      <c r="N4614" s="409"/>
      <c r="O4614" s="410"/>
    </row>
    <row r="4615" spans="1:15" x14ac:dyDescent="0.25">
      <c r="A4615" s="329"/>
      <c r="B4615" s="5" t="s">
        <v>3127</v>
      </c>
      <c r="C4615" s="343"/>
      <c r="D4615" s="330"/>
      <c r="E4615" s="322"/>
      <c r="F4615" s="322"/>
      <c r="G4615" s="322">
        <f t="shared" si="117"/>
        <v>0</v>
      </c>
      <c r="H4615" s="322">
        <f t="shared" si="118"/>
        <v>0</v>
      </c>
      <c r="I4615" s="335"/>
      <c r="J4615" s="335"/>
      <c r="K4615" s="151"/>
      <c r="L4615" s="409"/>
      <c r="M4615" s="409"/>
      <c r="N4615" s="409"/>
      <c r="O4615" s="410"/>
    </row>
    <row r="4616" spans="1:15" x14ac:dyDescent="0.25">
      <c r="A4616" s="329"/>
      <c r="B4616" s="5" t="s">
        <v>3128</v>
      </c>
      <c r="C4616" s="343"/>
      <c r="D4616" s="330"/>
      <c r="E4616" s="322"/>
      <c r="F4616" s="322"/>
      <c r="G4616" s="322">
        <f t="shared" si="117"/>
        <v>0</v>
      </c>
      <c r="H4616" s="322">
        <f t="shared" si="118"/>
        <v>0</v>
      </c>
      <c r="I4616" s="335"/>
      <c r="J4616" s="335"/>
      <c r="K4616" s="151"/>
      <c r="L4616" s="409"/>
      <c r="M4616" s="409"/>
      <c r="N4616" s="409"/>
      <c r="O4616" s="410"/>
    </row>
    <row r="4617" spans="1:15" ht="15.75" thickBot="1" x14ac:dyDescent="0.3">
      <c r="A4617" s="295"/>
      <c r="B4617" s="9" t="s">
        <v>3129</v>
      </c>
      <c r="C4617" s="347"/>
      <c r="D4617" s="299"/>
      <c r="E4617" s="284"/>
      <c r="F4617" s="284"/>
      <c r="G4617" s="284">
        <f t="shared" si="117"/>
        <v>0</v>
      </c>
      <c r="H4617" s="284">
        <f t="shared" si="118"/>
        <v>0</v>
      </c>
      <c r="I4617" s="336"/>
      <c r="J4617" s="336"/>
      <c r="K4617" s="151"/>
      <c r="L4617" s="409"/>
      <c r="M4617" s="409"/>
      <c r="N4617" s="409"/>
      <c r="O4617" s="410"/>
    </row>
    <row r="4618" spans="1:15" ht="30" x14ac:dyDescent="0.25">
      <c r="A4618" s="294" t="s">
        <v>3130</v>
      </c>
      <c r="B4618" s="5" t="s">
        <v>3131</v>
      </c>
      <c r="C4618" s="342" t="s">
        <v>14</v>
      </c>
      <c r="D4618" s="298">
        <v>3</v>
      </c>
      <c r="E4618" s="283"/>
      <c r="F4618" s="283"/>
      <c r="G4618" s="283">
        <f t="shared" si="117"/>
        <v>0</v>
      </c>
      <c r="H4618" s="283">
        <f t="shared" si="118"/>
        <v>0</v>
      </c>
      <c r="I4618" s="334"/>
      <c r="J4618" s="334"/>
      <c r="K4618" s="151"/>
      <c r="L4618" s="409"/>
      <c r="M4618" s="409"/>
      <c r="N4618" s="409"/>
      <c r="O4618" s="410"/>
    </row>
    <row r="4619" spans="1:15" x14ac:dyDescent="0.25">
      <c r="A4619" s="329"/>
      <c r="B4619" s="5" t="s">
        <v>3132</v>
      </c>
      <c r="C4619" s="343"/>
      <c r="D4619" s="330"/>
      <c r="E4619" s="322"/>
      <c r="F4619" s="322"/>
      <c r="G4619" s="322">
        <f t="shared" si="117"/>
        <v>0</v>
      </c>
      <c r="H4619" s="322">
        <f t="shared" si="118"/>
        <v>0</v>
      </c>
      <c r="I4619" s="335"/>
      <c r="J4619" s="335"/>
      <c r="K4619" s="151"/>
      <c r="L4619" s="409"/>
      <c r="M4619" s="409"/>
      <c r="N4619" s="409"/>
      <c r="O4619" s="410"/>
    </row>
    <row r="4620" spans="1:15" x14ac:dyDescent="0.25">
      <c r="A4620" s="329"/>
      <c r="B4620" s="5" t="s">
        <v>3133</v>
      </c>
      <c r="C4620" s="343"/>
      <c r="D4620" s="330"/>
      <c r="E4620" s="322"/>
      <c r="F4620" s="322"/>
      <c r="G4620" s="322">
        <f t="shared" si="117"/>
        <v>0</v>
      </c>
      <c r="H4620" s="322">
        <f t="shared" si="118"/>
        <v>0</v>
      </c>
      <c r="I4620" s="335"/>
      <c r="J4620" s="335"/>
      <c r="K4620" s="151"/>
      <c r="L4620" s="409"/>
      <c r="M4620" s="409"/>
      <c r="N4620" s="409"/>
      <c r="O4620" s="410"/>
    </row>
    <row r="4621" spans="1:15" x14ac:dyDescent="0.25">
      <c r="A4621" s="329"/>
      <c r="B4621" s="5" t="s">
        <v>3134</v>
      </c>
      <c r="C4621" s="343"/>
      <c r="D4621" s="330"/>
      <c r="E4621" s="322"/>
      <c r="F4621" s="322"/>
      <c r="G4621" s="322">
        <f t="shared" si="117"/>
        <v>0</v>
      </c>
      <c r="H4621" s="322">
        <f t="shared" si="118"/>
        <v>0</v>
      </c>
      <c r="I4621" s="335"/>
      <c r="J4621" s="335"/>
      <c r="K4621" s="151"/>
      <c r="L4621" s="409"/>
      <c r="M4621" s="409"/>
      <c r="N4621" s="409"/>
      <c r="O4621" s="410"/>
    </row>
    <row r="4622" spans="1:15" x14ac:dyDescent="0.25">
      <c r="A4622" s="329"/>
      <c r="B4622" s="5" t="s">
        <v>3135</v>
      </c>
      <c r="C4622" s="343"/>
      <c r="D4622" s="330"/>
      <c r="E4622" s="322"/>
      <c r="F4622" s="322"/>
      <c r="G4622" s="322">
        <f t="shared" si="117"/>
        <v>0</v>
      </c>
      <c r="H4622" s="322">
        <f t="shared" si="118"/>
        <v>0</v>
      </c>
      <c r="I4622" s="335"/>
      <c r="J4622" s="335"/>
      <c r="K4622" s="151"/>
      <c r="L4622" s="409"/>
      <c r="M4622" s="409"/>
      <c r="N4622" s="409"/>
      <c r="O4622" s="410"/>
    </row>
    <row r="4623" spans="1:15" x14ac:dyDescent="0.25">
      <c r="A4623" s="329"/>
      <c r="B4623" s="5" t="s">
        <v>3136</v>
      </c>
      <c r="C4623" s="343"/>
      <c r="D4623" s="330"/>
      <c r="E4623" s="322"/>
      <c r="F4623" s="322"/>
      <c r="G4623" s="322">
        <f t="shared" si="117"/>
        <v>0</v>
      </c>
      <c r="H4623" s="322">
        <f t="shared" si="118"/>
        <v>0</v>
      </c>
      <c r="I4623" s="335"/>
      <c r="J4623" s="335"/>
      <c r="K4623" s="151"/>
      <c r="L4623" s="409"/>
      <c r="M4623" s="409"/>
      <c r="N4623" s="409"/>
      <c r="O4623" s="410"/>
    </row>
    <row r="4624" spans="1:15" x14ac:dyDescent="0.25">
      <c r="A4624" s="329"/>
      <c r="B4624" s="5" t="s">
        <v>3137</v>
      </c>
      <c r="C4624" s="343"/>
      <c r="D4624" s="330"/>
      <c r="E4624" s="322"/>
      <c r="F4624" s="322"/>
      <c r="G4624" s="322">
        <f t="shared" si="117"/>
        <v>0</v>
      </c>
      <c r="H4624" s="322">
        <f t="shared" si="118"/>
        <v>0</v>
      </c>
      <c r="I4624" s="335"/>
      <c r="J4624" s="335"/>
      <c r="K4624" s="151"/>
      <c r="L4624" s="409"/>
      <c r="M4624" s="409"/>
      <c r="N4624" s="409"/>
      <c r="O4624" s="410"/>
    </row>
    <row r="4625" spans="1:15" x14ac:dyDescent="0.25">
      <c r="A4625" s="329"/>
      <c r="B4625" s="5" t="s">
        <v>3138</v>
      </c>
      <c r="C4625" s="343"/>
      <c r="D4625" s="330"/>
      <c r="E4625" s="322"/>
      <c r="F4625" s="322"/>
      <c r="G4625" s="322">
        <f t="shared" si="117"/>
        <v>0</v>
      </c>
      <c r="H4625" s="322">
        <f t="shared" si="118"/>
        <v>0</v>
      </c>
      <c r="I4625" s="335"/>
      <c r="J4625" s="335"/>
      <c r="K4625" s="151"/>
      <c r="L4625" s="409"/>
      <c r="M4625" s="409"/>
      <c r="N4625" s="409"/>
      <c r="O4625" s="410"/>
    </row>
    <row r="4626" spans="1:15" ht="30" x14ac:dyDescent="0.25">
      <c r="A4626" s="329"/>
      <c r="B4626" s="5" t="s">
        <v>3139</v>
      </c>
      <c r="C4626" s="343"/>
      <c r="D4626" s="330"/>
      <c r="E4626" s="322"/>
      <c r="F4626" s="322"/>
      <c r="G4626" s="322">
        <f t="shared" si="117"/>
        <v>0</v>
      </c>
      <c r="H4626" s="322">
        <f t="shared" si="118"/>
        <v>0</v>
      </c>
      <c r="I4626" s="335"/>
      <c r="J4626" s="335"/>
      <c r="K4626" s="151"/>
      <c r="L4626" s="409"/>
      <c r="M4626" s="409"/>
      <c r="N4626" s="409"/>
      <c r="O4626" s="410"/>
    </row>
    <row r="4627" spans="1:15" x14ac:dyDescent="0.25">
      <c r="A4627" s="329"/>
      <c r="B4627" s="5" t="s">
        <v>3140</v>
      </c>
      <c r="C4627" s="343"/>
      <c r="D4627" s="330"/>
      <c r="E4627" s="322"/>
      <c r="F4627" s="322"/>
      <c r="G4627" s="322">
        <f t="shared" si="117"/>
        <v>0</v>
      </c>
      <c r="H4627" s="322">
        <f t="shared" si="118"/>
        <v>0</v>
      </c>
      <c r="I4627" s="335"/>
      <c r="J4627" s="335"/>
      <c r="K4627" s="151"/>
      <c r="L4627" s="409"/>
      <c r="M4627" s="409"/>
      <c r="N4627" s="409"/>
      <c r="O4627" s="410"/>
    </row>
    <row r="4628" spans="1:15" ht="48" thickBot="1" x14ac:dyDescent="0.3">
      <c r="A4628" s="295"/>
      <c r="B4628" s="9" t="s">
        <v>3141</v>
      </c>
      <c r="C4628" s="347"/>
      <c r="D4628" s="299"/>
      <c r="E4628" s="284"/>
      <c r="F4628" s="284"/>
      <c r="G4628" s="284">
        <f t="shared" si="117"/>
        <v>0</v>
      </c>
      <c r="H4628" s="284">
        <f t="shared" si="118"/>
        <v>0</v>
      </c>
      <c r="I4628" s="336"/>
      <c r="J4628" s="336"/>
      <c r="K4628" s="151"/>
      <c r="L4628" s="409"/>
      <c r="M4628" s="409"/>
      <c r="N4628" s="409"/>
      <c r="O4628" s="410"/>
    </row>
    <row r="4629" spans="1:15" ht="33" thickBot="1" x14ac:dyDescent="0.3">
      <c r="A4629" s="235" t="s">
        <v>3142</v>
      </c>
      <c r="B4629" s="9" t="s">
        <v>3143</v>
      </c>
      <c r="C4629" s="228" t="s">
        <v>487</v>
      </c>
      <c r="D4629" s="252">
        <v>50</v>
      </c>
      <c r="E4629" s="179"/>
      <c r="F4629" s="181"/>
      <c r="G4629" s="181">
        <f t="shared" si="117"/>
        <v>0</v>
      </c>
      <c r="H4629" s="181">
        <f t="shared" si="118"/>
        <v>0</v>
      </c>
      <c r="I4629" s="11"/>
      <c r="J4629" s="133"/>
      <c r="K4629" s="151"/>
      <c r="L4629" s="129"/>
      <c r="M4629" s="409"/>
      <c r="N4629" s="409"/>
      <c r="O4629" s="130"/>
    </row>
    <row r="4630" spans="1:15" ht="30.75" thickBot="1" x14ac:dyDescent="0.3">
      <c r="A4630" s="235" t="s">
        <v>3144</v>
      </c>
      <c r="B4630" s="9" t="s">
        <v>3145</v>
      </c>
      <c r="C4630" s="79" t="s">
        <v>2904</v>
      </c>
      <c r="D4630" s="154">
        <v>75</v>
      </c>
      <c r="E4630" s="179"/>
      <c r="F4630" s="181"/>
      <c r="G4630" s="181">
        <f t="shared" si="117"/>
        <v>0</v>
      </c>
      <c r="H4630" s="181">
        <f t="shared" si="118"/>
        <v>0</v>
      </c>
      <c r="I4630" s="11"/>
      <c r="J4630" s="133"/>
      <c r="K4630" s="151"/>
      <c r="L4630" s="129"/>
      <c r="M4630" s="409"/>
      <c r="N4630" s="409"/>
      <c r="O4630" s="130"/>
    </row>
    <row r="4631" spans="1:15" x14ac:dyDescent="0.25">
      <c r="A4631" s="294" t="s">
        <v>3146</v>
      </c>
      <c r="B4631" s="5" t="s">
        <v>2463</v>
      </c>
      <c r="C4631" s="342" t="s">
        <v>3148</v>
      </c>
      <c r="D4631" s="298">
        <v>1</v>
      </c>
      <c r="E4631" s="339"/>
      <c r="F4631" s="283"/>
      <c r="G4631" s="283">
        <f t="shared" si="117"/>
        <v>0</v>
      </c>
      <c r="H4631" s="283">
        <f t="shared" si="118"/>
        <v>0</v>
      </c>
      <c r="I4631" s="334"/>
      <c r="J4631" s="334"/>
      <c r="K4631" s="151"/>
      <c r="L4631" s="409"/>
      <c r="M4631" s="409"/>
      <c r="N4631" s="409"/>
      <c r="O4631" s="410"/>
    </row>
    <row r="4632" spans="1:15" ht="15.75" thickBot="1" x14ac:dyDescent="0.3">
      <c r="A4632" s="295"/>
      <c r="B4632" s="9" t="s">
        <v>3147</v>
      </c>
      <c r="C4632" s="347"/>
      <c r="D4632" s="299"/>
      <c r="E4632" s="341"/>
      <c r="F4632" s="284"/>
      <c r="G4632" s="284">
        <f t="shared" si="117"/>
        <v>0</v>
      </c>
      <c r="H4632" s="284">
        <f t="shared" si="118"/>
        <v>0</v>
      </c>
      <c r="I4632" s="336"/>
      <c r="J4632" s="336"/>
      <c r="K4632" s="151"/>
      <c r="L4632" s="409"/>
      <c r="M4632" s="409"/>
      <c r="N4632" s="409"/>
      <c r="O4632" s="410"/>
    </row>
    <row r="4633" spans="1:15" ht="15.75" customHeight="1" thickBot="1" x14ac:dyDescent="0.3">
      <c r="A4633" s="411" t="s">
        <v>3149</v>
      </c>
      <c r="B4633" s="412"/>
      <c r="C4633" s="412"/>
      <c r="D4633" s="412"/>
      <c r="E4633" s="412"/>
      <c r="F4633" s="412"/>
      <c r="G4633" s="412"/>
      <c r="H4633" s="412"/>
      <c r="I4633" s="412"/>
      <c r="J4633" s="412"/>
      <c r="K4633" s="151"/>
      <c r="L4633" s="152"/>
      <c r="M4633" s="152"/>
      <c r="N4633" s="152"/>
      <c r="O4633" s="152"/>
    </row>
    <row r="4634" spans="1:15" ht="30.75" thickBot="1" x14ac:dyDescent="0.3">
      <c r="A4634" s="235" t="s">
        <v>3150</v>
      </c>
      <c r="B4634" s="9" t="s">
        <v>3151</v>
      </c>
      <c r="C4634" s="228" t="s">
        <v>14</v>
      </c>
      <c r="D4634" s="154">
        <v>3</v>
      </c>
      <c r="E4634" s="179"/>
      <c r="F4634" s="179"/>
      <c r="G4634" s="179">
        <f t="shared" ref="G4634:G4638" si="119">D4634*E4634</f>
        <v>0</v>
      </c>
      <c r="H4634" s="181">
        <f t="shared" ref="H4634:H4638" si="120">D4634*F4634</f>
        <v>0</v>
      </c>
      <c r="I4634" s="11"/>
      <c r="J4634" s="133"/>
      <c r="K4634" s="151"/>
      <c r="L4634" s="129"/>
      <c r="M4634" s="409"/>
      <c r="N4634" s="409"/>
      <c r="O4634" s="130"/>
    </row>
    <row r="4635" spans="1:15" ht="45.75" thickBot="1" x14ac:dyDescent="0.3">
      <c r="A4635" s="235" t="s">
        <v>3152</v>
      </c>
      <c r="B4635" s="9" t="s">
        <v>3153</v>
      </c>
      <c r="C4635" s="228" t="s">
        <v>14</v>
      </c>
      <c r="D4635" s="154">
        <v>3</v>
      </c>
      <c r="E4635" s="179"/>
      <c r="F4635" s="179"/>
      <c r="G4635" s="179">
        <f t="shared" si="119"/>
        <v>0</v>
      </c>
      <c r="H4635" s="181">
        <f t="shared" si="120"/>
        <v>0</v>
      </c>
      <c r="I4635" s="11"/>
      <c r="J4635" s="133"/>
      <c r="K4635" s="151"/>
      <c r="L4635" s="129"/>
      <c r="M4635" s="409"/>
      <c r="N4635" s="409"/>
      <c r="O4635" s="130"/>
    </row>
    <row r="4636" spans="1:15" ht="45.75" thickBot="1" x14ac:dyDescent="0.3">
      <c r="A4636" s="235" t="s">
        <v>3154</v>
      </c>
      <c r="B4636" s="9" t="s">
        <v>3155</v>
      </c>
      <c r="C4636" s="79" t="s">
        <v>2904</v>
      </c>
      <c r="D4636" s="154">
        <v>150</v>
      </c>
      <c r="E4636" s="179"/>
      <c r="F4636" s="179"/>
      <c r="G4636" s="179">
        <f t="shared" si="119"/>
        <v>0</v>
      </c>
      <c r="H4636" s="181">
        <f t="shared" si="120"/>
        <v>0</v>
      </c>
      <c r="I4636" s="11"/>
      <c r="J4636" s="133"/>
      <c r="K4636" s="151"/>
      <c r="L4636" s="129"/>
      <c r="M4636" s="409"/>
      <c r="N4636" s="409"/>
      <c r="O4636" s="130"/>
    </row>
    <row r="4637" spans="1:15" x14ac:dyDescent="0.25">
      <c r="A4637" s="294" t="s">
        <v>3156</v>
      </c>
      <c r="B4637" s="5" t="s">
        <v>2690</v>
      </c>
      <c r="C4637" s="342" t="s">
        <v>14</v>
      </c>
      <c r="D4637" s="298">
        <v>3</v>
      </c>
      <c r="E4637" s="339"/>
      <c r="F4637" s="283"/>
      <c r="G4637" s="283">
        <f t="shared" si="119"/>
        <v>0</v>
      </c>
      <c r="H4637" s="283">
        <f t="shared" si="120"/>
        <v>0</v>
      </c>
      <c r="I4637" s="334"/>
      <c r="J4637" s="334"/>
      <c r="K4637" s="151"/>
      <c r="L4637" s="409"/>
      <c r="M4637" s="409"/>
      <c r="N4637" s="409"/>
      <c r="O4637" s="410"/>
    </row>
    <row r="4638" spans="1:15" ht="45.75" thickBot="1" x14ac:dyDescent="0.3">
      <c r="A4638" s="295"/>
      <c r="B4638" s="9" t="s">
        <v>3157</v>
      </c>
      <c r="C4638" s="347"/>
      <c r="D4638" s="299"/>
      <c r="E4638" s="341"/>
      <c r="F4638" s="284"/>
      <c r="G4638" s="284">
        <f t="shared" si="119"/>
        <v>0</v>
      </c>
      <c r="H4638" s="284">
        <f t="shared" si="120"/>
        <v>0</v>
      </c>
      <c r="I4638" s="336"/>
      <c r="J4638" s="336"/>
      <c r="K4638" s="151"/>
      <c r="L4638" s="409"/>
      <c r="M4638" s="409"/>
      <c r="N4638" s="409"/>
      <c r="O4638" s="410"/>
    </row>
    <row r="4639" spans="1:15" ht="16.5" customHeight="1" thickBot="1" x14ac:dyDescent="0.3">
      <c r="A4639" s="411" t="s">
        <v>3158</v>
      </c>
      <c r="B4639" s="412"/>
      <c r="C4639" s="412"/>
      <c r="D4639" s="412"/>
      <c r="E4639" s="412"/>
      <c r="F4639" s="412"/>
      <c r="G4639" s="412"/>
      <c r="H4639" s="412"/>
      <c r="I4639" s="412"/>
      <c r="J4639" s="412"/>
      <c r="K4639" s="151"/>
      <c r="L4639" s="152"/>
      <c r="M4639" s="152"/>
      <c r="N4639" s="152"/>
      <c r="O4639" s="130"/>
    </row>
    <row r="4640" spans="1:15" ht="75.75" thickBot="1" x14ac:dyDescent="0.3">
      <c r="A4640" s="235" t="s">
        <v>3159</v>
      </c>
      <c r="B4640" s="11" t="s">
        <v>3116</v>
      </c>
      <c r="C4640" s="228" t="s">
        <v>997</v>
      </c>
      <c r="D4640" s="154">
        <v>173.25</v>
      </c>
      <c r="E4640" s="179"/>
      <c r="F4640" s="181"/>
      <c r="G4640" s="181">
        <f t="shared" ref="G4640:G4658" si="121">D4640*E4640</f>
        <v>0</v>
      </c>
      <c r="H4640" s="181">
        <f t="shared" ref="H4640:H4658" si="122">D4640*F4640</f>
        <v>0</v>
      </c>
      <c r="I4640" s="11"/>
      <c r="J4640" s="133"/>
      <c r="K4640" s="151"/>
      <c r="L4640" s="129"/>
      <c r="M4640" s="409"/>
      <c r="N4640" s="409"/>
      <c r="O4640" s="130"/>
    </row>
    <row r="4641" spans="1:15" ht="30.75" thickBot="1" x14ac:dyDescent="0.3">
      <c r="A4641" s="235" t="s">
        <v>3160</v>
      </c>
      <c r="B4641" s="11" t="s">
        <v>3161</v>
      </c>
      <c r="C4641" s="228" t="s">
        <v>3148</v>
      </c>
      <c r="D4641" s="154">
        <v>1</v>
      </c>
      <c r="E4641" s="179"/>
      <c r="F4641" s="181"/>
      <c r="G4641" s="181">
        <f t="shared" si="121"/>
        <v>0</v>
      </c>
      <c r="H4641" s="181">
        <f t="shared" si="122"/>
        <v>0</v>
      </c>
      <c r="I4641" s="11"/>
      <c r="J4641" s="133"/>
      <c r="K4641" s="151"/>
      <c r="L4641" s="129"/>
      <c r="M4641" s="409"/>
      <c r="N4641" s="409"/>
      <c r="O4641" s="130"/>
    </row>
    <row r="4642" spans="1:15" ht="30.75" thickBot="1" x14ac:dyDescent="0.3">
      <c r="A4642" s="235" t="s">
        <v>3162</v>
      </c>
      <c r="B4642" s="11" t="s">
        <v>3163</v>
      </c>
      <c r="C4642" s="228" t="s">
        <v>997</v>
      </c>
      <c r="D4642" s="252">
        <v>7</v>
      </c>
      <c r="E4642" s="179"/>
      <c r="F4642" s="181"/>
      <c r="G4642" s="181">
        <f t="shared" si="121"/>
        <v>0</v>
      </c>
      <c r="H4642" s="181">
        <f t="shared" si="122"/>
        <v>0</v>
      </c>
      <c r="I4642" s="11"/>
      <c r="J4642" s="133"/>
      <c r="K4642" s="151"/>
      <c r="L4642" s="129"/>
      <c r="M4642" s="409"/>
      <c r="N4642" s="409"/>
      <c r="O4642" s="130"/>
    </row>
    <row r="4643" spans="1:15" ht="16.5" customHeight="1" thickBot="1" x14ac:dyDescent="0.3">
      <c r="A4643" s="235" t="s">
        <v>3164</v>
      </c>
      <c r="B4643" s="11" t="s">
        <v>3165</v>
      </c>
      <c r="C4643" s="78" t="s">
        <v>2825</v>
      </c>
      <c r="D4643" s="141">
        <v>225.23</v>
      </c>
      <c r="E4643" s="179"/>
      <c r="F4643" s="181"/>
      <c r="G4643" s="181">
        <f t="shared" si="121"/>
        <v>0</v>
      </c>
      <c r="H4643" s="181">
        <f t="shared" si="122"/>
        <v>0</v>
      </c>
      <c r="I4643" s="11"/>
      <c r="J4643" s="133"/>
      <c r="K4643" s="151"/>
      <c r="L4643" s="129"/>
      <c r="M4643" s="409"/>
      <c r="N4643" s="409"/>
      <c r="O4643" s="130"/>
    </row>
    <row r="4644" spans="1:15" ht="16.5" customHeight="1" thickBot="1" x14ac:dyDescent="0.3">
      <c r="A4644" s="235" t="s">
        <v>3166</v>
      </c>
      <c r="B4644" s="11" t="s">
        <v>3167</v>
      </c>
      <c r="C4644" s="78" t="s">
        <v>2825</v>
      </c>
      <c r="D4644" s="141">
        <v>308.39</v>
      </c>
      <c r="E4644" s="179"/>
      <c r="F4644" s="181"/>
      <c r="G4644" s="181">
        <f t="shared" si="121"/>
        <v>0</v>
      </c>
      <c r="H4644" s="181">
        <f t="shared" si="122"/>
        <v>0</v>
      </c>
      <c r="I4644" s="11"/>
      <c r="J4644" s="133"/>
      <c r="K4644" s="151"/>
      <c r="L4644" s="129"/>
      <c r="M4644" s="409"/>
      <c r="N4644" s="409"/>
      <c r="O4644" s="130"/>
    </row>
    <row r="4645" spans="1:15" ht="15" customHeight="1" x14ac:dyDescent="0.25">
      <c r="A4645" s="294" t="s">
        <v>3168</v>
      </c>
      <c r="B4645" s="5" t="s">
        <v>3001</v>
      </c>
      <c r="C4645" s="413" t="s">
        <v>2825</v>
      </c>
      <c r="D4645" s="375">
        <v>83.16</v>
      </c>
      <c r="E4645" s="283"/>
      <c r="F4645" s="283"/>
      <c r="G4645" s="283">
        <f t="shared" si="121"/>
        <v>0</v>
      </c>
      <c r="H4645" s="283">
        <f t="shared" si="122"/>
        <v>0</v>
      </c>
      <c r="I4645" s="334"/>
      <c r="J4645" s="298"/>
      <c r="K4645" s="151"/>
      <c r="L4645" s="409"/>
      <c r="M4645" s="409"/>
      <c r="N4645" s="409"/>
      <c r="O4645" s="410"/>
    </row>
    <row r="4646" spans="1:15" ht="30.75" thickBot="1" x14ac:dyDescent="0.3">
      <c r="A4646" s="295"/>
      <c r="B4646" s="9" t="s">
        <v>3002</v>
      </c>
      <c r="C4646" s="414"/>
      <c r="D4646" s="376"/>
      <c r="E4646" s="284"/>
      <c r="F4646" s="284"/>
      <c r="G4646" s="284">
        <f t="shared" si="121"/>
        <v>0</v>
      </c>
      <c r="H4646" s="284">
        <f t="shared" si="122"/>
        <v>0</v>
      </c>
      <c r="I4646" s="336"/>
      <c r="J4646" s="299"/>
      <c r="K4646" s="151"/>
      <c r="L4646" s="409"/>
      <c r="M4646" s="409"/>
      <c r="N4646" s="409"/>
      <c r="O4646" s="410"/>
    </row>
    <row r="4647" spans="1:15" ht="16.5" customHeight="1" thickBot="1" x14ac:dyDescent="0.3">
      <c r="A4647" s="235" t="s">
        <v>3169</v>
      </c>
      <c r="B4647" s="11" t="s">
        <v>3170</v>
      </c>
      <c r="C4647" s="78" t="s">
        <v>2825</v>
      </c>
      <c r="D4647" s="141">
        <v>11.14</v>
      </c>
      <c r="E4647" s="179"/>
      <c r="F4647" s="181"/>
      <c r="G4647" s="181">
        <f t="shared" si="121"/>
        <v>0</v>
      </c>
      <c r="H4647" s="181">
        <f t="shared" si="122"/>
        <v>0</v>
      </c>
      <c r="I4647" s="11"/>
      <c r="J4647" s="133"/>
      <c r="K4647" s="151"/>
      <c r="L4647" s="129"/>
      <c r="M4647" s="409"/>
      <c r="N4647" s="409"/>
      <c r="O4647" s="130"/>
    </row>
    <row r="4648" spans="1:15" ht="16.5" customHeight="1" thickBot="1" x14ac:dyDescent="0.3">
      <c r="A4648" s="235" t="s">
        <v>3171</v>
      </c>
      <c r="B4648" s="11" t="s">
        <v>3017</v>
      </c>
      <c r="C4648" s="78" t="s">
        <v>2825</v>
      </c>
      <c r="D4648" s="141">
        <v>2.06</v>
      </c>
      <c r="E4648" s="179"/>
      <c r="F4648" s="181"/>
      <c r="G4648" s="181">
        <f t="shared" si="121"/>
        <v>0</v>
      </c>
      <c r="H4648" s="181">
        <f t="shared" si="122"/>
        <v>0</v>
      </c>
      <c r="I4648" s="11"/>
      <c r="J4648" s="133"/>
      <c r="K4648" s="151"/>
      <c r="L4648" s="129"/>
      <c r="M4648" s="409"/>
      <c r="N4648" s="409"/>
      <c r="O4648" s="130"/>
    </row>
    <row r="4649" spans="1:15" ht="18" thickBot="1" x14ac:dyDescent="0.3">
      <c r="A4649" s="235" t="s">
        <v>3172</v>
      </c>
      <c r="B4649" s="11" t="s">
        <v>3173</v>
      </c>
      <c r="C4649" s="79" t="s">
        <v>2904</v>
      </c>
      <c r="D4649" s="154">
        <v>50</v>
      </c>
      <c r="E4649" s="179"/>
      <c r="F4649" s="181"/>
      <c r="G4649" s="181">
        <f t="shared" si="121"/>
        <v>0</v>
      </c>
      <c r="H4649" s="181">
        <f t="shared" si="122"/>
        <v>0</v>
      </c>
      <c r="I4649" s="11"/>
      <c r="J4649" s="133"/>
      <c r="K4649" s="151"/>
      <c r="L4649" s="129"/>
      <c r="M4649" s="409"/>
      <c r="N4649" s="409"/>
      <c r="O4649" s="130"/>
    </row>
    <row r="4650" spans="1:15" ht="48" thickBot="1" x14ac:dyDescent="0.3">
      <c r="A4650" s="235" t="s">
        <v>3174</v>
      </c>
      <c r="B4650" s="9" t="s">
        <v>3175</v>
      </c>
      <c r="C4650" s="78" t="s">
        <v>2825</v>
      </c>
      <c r="D4650" s="141">
        <v>46.78</v>
      </c>
      <c r="E4650" s="179"/>
      <c r="F4650" s="181"/>
      <c r="G4650" s="181">
        <f t="shared" si="121"/>
        <v>0</v>
      </c>
      <c r="H4650" s="181">
        <f t="shared" si="122"/>
        <v>0</v>
      </c>
      <c r="I4650" s="11"/>
      <c r="J4650" s="133"/>
      <c r="K4650" s="151"/>
      <c r="L4650" s="129"/>
      <c r="M4650" s="409"/>
      <c r="N4650" s="409"/>
      <c r="O4650" s="130"/>
    </row>
    <row r="4651" spans="1:15" ht="48" thickBot="1" x14ac:dyDescent="0.3">
      <c r="A4651" s="235" t="s">
        <v>3176</v>
      </c>
      <c r="B4651" s="9" t="s">
        <v>3177</v>
      </c>
      <c r="C4651" s="78" t="s">
        <v>2825</v>
      </c>
      <c r="D4651" s="141">
        <v>54.14</v>
      </c>
      <c r="E4651" s="179"/>
      <c r="F4651" s="181"/>
      <c r="G4651" s="181">
        <f t="shared" si="121"/>
        <v>0</v>
      </c>
      <c r="H4651" s="181">
        <f t="shared" si="122"/>
        <v>0</v>
      </c>
      <c r="I4651" s="11"/>
      <c r="J4651" s="133"/>
      <c r="K4651" s="151"/>
      <c r="L4651" s="129"/>
      <c r="M4651" s="409"/>
      <c r="N4651" s="409"/>
      <c r="O4651" s="130"/>
    </row>
    <row r="4652" spans="1:15" ht="48" thickBot="1" x14ac:dyDescent="0.3">
      <c r="A4652" s="235" t="s">
        <v>3178</v>
      </c>
      <c r="B4652" s="9" t="s">
        <v>3179</v>
      </c>
      <c r="C4652" s="78" t="s">
        <v>2825</v>
      </c>
      <c r="D4652" s="141">
        <v>31.19</v>
      </c>
      <c r="E4652" s="179"/>
      <c r="F4652" s="181"/>
      <c r="G4652" s="181">
        <f t="shared" si="121"/>
        <v>0</v>
      </c>
      <c r="H4652" s="181">
        <f t="shared" si="122"/>
        <v>0</v>
      </c>
      <c r="I4652" s="11"/>
      <c r="J4652" s="133"/>
      <c r="K4652" s="151"/>
      <c r="L4652" s="129"/>
      <c r="M4652" s="409"/>
      <c r="N4652" s="409"/>
      <c r="O4652" s="130"/>
    </row>
    <row r="4653" spans="1:15" ht="15" customHeight="1" x14ac:dyDescent="0.25">
      <c r="A4653" s="294" t="s">
        <v>3180</v>
      </c>
      <c r="B4653" s="5" t="s">
        <v>3030</v>
      </c>
      <c r="C4653" s="342" t="s">
        <v>997</v>
      </c>
      <c r="D4653" s="379">
        <v>175</v>
      </c>
      <c r="E4653" s="283"/>
      <c r="F4653" s="283"/>
      <c r="G4653" s="283">
        <f t="shared" si="121"/>
        <v>0</v>
      </c>
      <c r="H4653" s="283">
        <f t="shared" si="122"/>
        <v>0</v>
      </c>
      <c r="I4653" s="334"/>
      <c r="J4653" s="334"/>
      <c r="K4653" s="151"/>
      <c r="L4653" s="409"/>
      <c r="M4653" s="409"/>
      <c r="N4653" s="409"/>
      <c r="O4653" s="410"/>
    </row>
    <row r="4654" spans="1:15" x14ac:dyDescent="0.25">
      <c r="A4654" s="329"/>
      <c r="B4654" s="5" t="s">
        <v>3031</v>
      </c>
      <c r="C4654" s="343"/>
      <c r="D4654" s="392"/>
      <c r="E4654" s="322"/>
      <c r="F4654" s="322"/>
      <c r="G4654" s="322">
        <f t="shared" si="121"/>
        <v>0</v>
      </c>
      <c r="H4654" s="322">
        <f t="shared" si="122"/>
        <v>0</v>
      </c>
      <c r="I4654" s="335"/>
      <c r="J4654" s="335"/>
      <c r="K4654" s="151"/>
      <c r="L4654" s="409"/>
      <c r="M4654" s="409"/>
      <c r="N4654" s="409"/>
      <c r="O4654" s="410"/>
    </row>
    <row r="4655" spans="1:15" ht="15.75" thickBot="1" x14ac:dyDescent="0.3">
      <c r="A4655" s="295"/>
      <c r="B4655" s="9" t="s">
        <v>3181</v>
      </c>
      <c r="C4655" s="347"/>
      <c r="D4655" s="380"/>
      <c r="E4655" s="284"/>
      <c r="F4655" s="284"/>
      <c r="G4655" s="284">
        <f t="shared" si="121"/>
        <v>0</v>
      </c>
      <c r="H4655" s="284">
        <f t="shared" si="122"/>
        <v>0</v>
      </c>
      <c r="I4655" s="336"/>
      <c r="J4655" s="336"/>
      <c r="K4655" s="151"/>
      <c r="L4655" s="409"/>
      <c r="M4655" s="409"/>
      <c r="N4655" s="409"/>
      <c r="O4655" s="410"/>
    </row>
    <row r="4656" spans="1:15" ht="15" customHeight="1" x14ac:dyDescent="0.25">
      <c r="A4656" s="294" t="s">
        <v>3182</v>
      </c>
      <c r="B4656" s="5" t="s">
        <v>3036</v>
      </c>
      <c r="C4656" s="342" t="s">
        <v>997</v>
      </c>
      <c r="D4656" s="379">
        <v>175</v>
      </c>
      <c r="E4656" s="283"/>
      <c r="F4656" s="283"/>
      <c r="G4656" s="283">
        <f t="shared" si="121"/>
        <v>0</v>
      </c>
      <c r="H4656" s="283">
        <f t="shared" si="122"/>
        <v>0</v>
      </c>
      <c r="I4656" s="334"/>
      <c r="J4656" s="334"/>
      <c r="K4656" s="151"/>
      <c r="L4656" s="409"/>
      <c r="M4656" s="409"/>
      <c r="N4656" s="409"/>
      <c r="O4656" s="410"/>
    </row>
    <row r="4657" spans="1:15" ht="30" x14ac:dyDescent="0.25">
      <c r="A4657" s="329"/>
      <c r="B4657" s="5" t="s">
        <v>3037</v>
      </c>
      <c r="C4657" s="343"/>
      <c r="D4657" s="392"/>
      <c r="E4657" s="322"/>
      <c r="F4657" s="322"/>
      <c r="G4657" s="322">
        <f t="shared" si="121"/>
        <v>0</v>
      </c>
      <c r="H4657" s="322">
        <f t="shared" si="122"/>
        <v>0</v>
      </c>
      <c r="I4657" s="335"/>
      <c r="J4657" s="335"/>
      <c r="K4657" s="151"/>
      <c r="L4657" s="409"/>
      <c r="M4657" s="409"/>
      <c r="N4657" s="409"/>
      <c r="O4657" s="410"/>
    </row>
    <row r="4658" spans="1:15" ht="15.75" thickBot="1" x14ac:dyDescent="0.3">
      <c r="A4658" s="295"/>
      <c r="B4658" s="9" t="s">
        <v>3183</v>
      </c>
      <c r="C4658" s="347"/>
      <c r="D4658" s="380"/>
      <c r="E4658" s="284"/>
      <c r="F4658" s="284"/>
      <c r="G4658" s="284">
        <f t="shared" si="121"/>
        <v>0</v>
      </c>
      <c r="H4658" s="284">
        <f t="shared" si="122"/>
        <v>0</v>
      </c>
      <c r="I4658" s="336"/>
      <c r="J4658" s="336"/>
      <c r="K4658" s="151"/>
      <c r="L4658" s="409"/>
      <c r="M4658" s="409"/>
      <c r="N4658" s="409"/>
      <c r="O4658" s="410"/>
    </row>
    <row r="4659" spans="1:15" ht="16.5" customHeight="1" thickBot="1" x14ac:dyDescent="0.3">
      <c r="A4659" s="411" t="s">
        <v>3184</v>
      </c>
      <c r="B4659" s="412"/>
      <c r="C4659" s="412"/>
      <c r="D4659" s="412"/>
      <c r="E4659" s="412"/>
      <c r="F4659" s="412"/>
      <c r="G4659" s="412"/>
      <c r="H4659" s="412"/>
      <c r="I4659" s="412"/>
      <c r="J4659" s="412"/>
      <c r="K4659" s="151"/>
      <c r="L4659" s="152"/>
      <c r="M4659" s="152"/>
      <c r="N4659" s="152"/>
      <c r="O4659" s="130"/>
    </row>
    <row r="4660" spans="1:15" x14ac:dyDescent="0.25">
      <c r="A4660" s="294" t="s">
        <v>3185</v>
      </c>
      <c r="B4660" s="7" t="s">
        <v>3186</v>
      </c>
      <c r="C4660" s="342" t="s">
        <v>14</v>
      </c>
      <c r="D4660" s="298">
        <v>1</v>
      </c>
      <c r="E4660" s="283"/>
      <c r="F4660" s="283"/>
      <c r="G4660" s="283">
        <f t="shared" ref="G4660:G4665" si="123">D4660*E4660</f>
        <v>0</v>
      </c>
      <c r="H4660" s="283">
        <f t="shared" ref="H4660:H4665" si="124">D4660*F4660</f>
        <v>0</v>
      </c>
      <c r="I4660" s="334"/>
      <c r="J4660" s="334"/>
      <c r="K4660" s="151"/>
      <c r="L4660" s="409"/>
      <c r="M4660" s="409"/>
      <c r="N4660" s="409"/>
      <c r="O4660" s="410"/>
    </row>
    <row r="4661" spans="1:15" ht="60.75" thickBot="1" x14ac:dyDescent="0.3">
      <c r="A4661" s="295"/>
      <c r="B4661" s="11" t="s">
        <v>3088</v>
      </c>
      <c r="C4661" s="347"/>
      <c r="D4661" s="299"/>
      <c r="E4661" s="284"/>
      <c r="F4661" s="284"/>
      <c r="G4661" s="284">
        <f t="shared" si="123"/>
        <v>0</v>
      </c>
      <c r="H4661" s="284">
        <f t="shared" si="124"/>
        <v>0</v>
      </c>
      <c r="I4661" s="336"/>
      <c r="J4661" s="336"/>
      <c r="K4661" s="151"/>
      <c r="L4661" s="409"/>
      <c r="M4661" s="409"/>
      <c r="N4661" s="409"/>
      <c r="O4661" s="410"/>
    </row>
    <row r="4662" spans="1:15" x14ac:dyDescent="0.25">
      <c r="A4662" s="294" t="s">
        <v>3187</v>
      </c>
      <c r="B4662" s="7" t="s">
        <v>3104</v>
      </c>
      <c r="C4662" s="342" t="s">
        <v>14</v>
      </c>
      <c r="D4662" s="298">
        <v>1</v>
      </c>
      <c r="E4662" s="339"/>
      <c r="F4662" s="339"/>
      <c r="G4662" s="339">
        <f t="shared" si="123"/>
        <v>0</v>
      </c>
      <c r="H4662" s="339">
        <f t="shared" si="124"/>
        <v>0</v>
      </c>
      <c r="I4662" s="334"/>
      <c r="J4662" s="334"/>
      <c r="K4662" s="151"/>
      <c r="L4662" s="409"/>
      <c r="M4662" s="409"/>
      <c r="N4662" s="409"/>
      <c r="O4662" s="410"/>
    </row>
    <row r="4663" spans="1:15" x14ac:dyDescent="0.25">
      <c r="A4663" s="329"/>
      <c r="B4663" s="5" t="s">
        <v>3188</v>
      </c>
      <c r="C4663" s="343"/>
      <c r="D4663" s="330"/>
      <c r="E4663" s="340"/>
      <c r="F4663" s="340"/>
      <c r="G4663" s="340">
        <f t="shared" si="123"/>
        <v>0</v>
      </c>
      <c r="H4663" s="340">
        <f t="shared" si="124"/>
        <v>0</v>
      </c>
      <c r="I4663" s="335"/>
      <c r="J4663" s="335"/>
      <c r="K4663" s="151"/>
      <c r="L4663" s="409"/>
      <c r="M4663" s="409"/>
      <c r="N4663" s="409"/>
      <c r="O4663" s="410"/>
    </row>
    <row r="4664" spans="1:15" x14ac:dyDescent="0.25">
      <c r="A4664" s="329"/>
      <c r="B4664" s="5" t="s">
        <v>3189</v>
      </c>
      <c r="C4664" s="343"/>
      <c r="D4664" s="330"/>
      <c r="E4664" s="340"/>
      <c r="F4664" s="340"/>
      <c r="G4664" s="340">
        <f t="shared" si="123"/>
        <v>0</v>
      </c>
      <c r="H4664" s="340">
        <f t="shared" si="124"/>
        <v>0</v>
      </c>
      <c r="I4664" s="335"/>
      <c r="J4664" s="335"/>
      <c r="K4664" s="151"/>
      <c r="L4664" s="409"/>
      <c r="M4664" s="409"/>
      <c r="N4664" s="409"/>
      <c r="O4664" s="410"/>
    </row>
    <row r="4665" spans="1:15" ht="60.75" thickBot="1" x14ac:dyDescent="0.3">
      <c r="A4665" s="295"/>
      <c r="B4665" s="11" t="s">
        <v>3111</v>
      </c>
      <c r="C4665" s="347"/>
      <c r="D4665" s="299"/>
      <c r="E4665" s="341"/>
      <c r="F4665" s="341"/>
      <c r="G4665" s="341">
        <f t="shared" si="123"/>
        <v>0</v>
      </c>
      <c r="H4665" s="341">
        <f t="shared" si="124"/>
        <v>0</v>
      </c>
      <c r="I4665" s="336"/>
      <c r="J4665" s="336"/>
      <c r="K4665" s="151"/>
      <c r="L4665" s="409"/>
      <c r="M4665" s="409"/>
      <c r="N4665" s="409"/>
      <c r="O4665" s="410"/>
    </row>
    <row r="4666" spans="1:15" ht="16.5" customHeight="1" thickBot="1" x14ac:dyDescent="0.3">
      <c r="A4666" s="393" t="s">
        <v>3190</v>
      </c>
      <c r="B4666" s="394"/>
      <c r="C4666" s="394"/>
      <c r="D4666" s="394"/>
      <c r="E4666" s="394"/>
      <c r="F4666" s="288">
        <f>G4662+G4660+G4656+G4653+G4652+G4651+G4650+G4649+G4648+G4647+G4645+G4644+G4643+G4642+G4641+G4640+G4637+G4636+G4635+G4634+G4631+G4630+G4629+G4618+G4614+G4611</f>
        <v>0</v>
      </c>
      <c r="G4666" s="289"/>
      <c r="H4666" s="290"/>
      <c r="I4666" s="14"/>
      <c r="J4666" s="15"/>
      <c r="K4666" s="129"/>
      <c r="L4666" s="409"/>
      <c r="M4666" s="409"/>
      <c r="N4666" s="409"/>
      <c r="O4666" s="409"/>
    </row>
    <row r="4667" spans="1:15" ht="15" customHeight="1" thickBot="1" x14ac:dyDescent="0.3">
      <c r="A4667" s="395" t="s">
        <v>3191</v>
      </c>
      <c r="B4667" s="396"/>
      <c r="C4667" s="396"/>
      <c r="D4667" s="396"/>
      <c r="E4667" s="396"/>
      <c r="F4667" s="288">
        <f>F4668-F4666</f>
        <v>0</v>
      </c>
      <c r="G4667" s="289"/>
      <c r="H4667" s="290"/>
      <c r="I4667" s="13"/>
      <c r="J4667" s="103"/>
      <c r="K4667" s="129"/>
      <c r="L4667" s="409"/>
      <c r="M4667" s="409"/>
      <c r="N4667" s="409"/>
      <c r="O4667" s="409"/>
    </row>
    <row r="4668" spans="1:15" ht="16.5" customHeight="1" thickBot="1" x14ac:dyDescent="0.3">
      <c r="A4668" s="393" t="s">
        <v>3192</v>
      </c>
      <c r="B4668" s="394"/>
      <c r="C4668" s="394"/>
      <c r="D4668" s="394"/>
      <c r="E4668" s="394"/>
      <c r="F4668" s="288">
        <f>H4662+H4660+H4656+H4653+H4652+H4651+H4650+H4649+H4648+H4647+H4645+H4644+H4643+H4642+H4641+H4640+H4637+H4636+H4635+H4634+H4631+H4630+H4629+H4618+H4614+H4611</f>
        <v>0</v>
      </c>
      <c r="G4668" s="289"/>
      <c r="H4668" s="290"/>
      <c r="I4668" s="13"/>
      <c r="J4668" s="103"/>
      <c r="K4668" s="129"/>
      <c r="L4668" s="409"/>
      <c r="M4668" s="409"/>
      <c r="N4668" s="409"/>
      <c r="O4668" s="409"/>
    </row>
    <row r="4669" spans="1:15" x14ac:dyDescent="0.25">
      <c r="A4669" s="29"/>
      <c r="B4669" s="29"/>
      <c r="C4669" s="242"/>
      <c r="D4669" s="242"/>
      <c r="E4669" s="29"/>
      <c r="F4669" s="29"/>
      <c r="G4669" s="29"/>
      <c r="H4669" s="29"/>
      <c r="I4669" s="29"/>
      <c r="J4669" s="29"/>
      <c r="K4669" s="29"/>
      <c r="L4669" s="29"/>
      <c r="M4669" s="29"/>
      <c r="N4669" s="29"/>
      <c r="O4669" s="29"/>
    </row>
    <row r="4670" spans="1:15" ht="18" x14ac:dyDescent="0.25">
      <c r="A4670" s="45"/>
      <c r="B4670"/>
    </row>
    <row r="4671" spans="1:15" ht="15.75" x14ac:dyDescent="0.25">
      <c r="A4671" s="266" t="s">
        <v>3193</v>
      </c>
      <c r="B4671"/>
    </row>
    <row r="4672" spans="1:15" ht="15.75" thickBot="1" x14ac:dyDescent="0.3">
      <c r="A4672" s="23"/>
      <c r="B4672"/>
    </row>
    <row r="4673" spans="1:11" ht="15.75" customHeight="1" thickBot="1" x14ac:dyDescent="0.3">
      <c r="A4673" s="308" t="s">
        <v>2850</v>
      </c>
      <c r="B4673" s="308"/>
      <c r="C4673" s="234"/>
      <c r="D4673" s="30"/>
      <c r="E4673" s="285" t="s">
        <v>0</v>
      </c>
      <c r="F4673" s="286"/>
      <c r="G4673" s="286"/>
      <c r="H4673" s="286"/>
      <c r="I4673" s="286"/>
      <c r="J4673" s="286"/>
      <c r="K4673" s="131"/>
    </row>
    <row r="4674" spans="1:11" ht="58.5" customHeight="1" x14ac:dyDescent="0.25">
      <c r="A4674" s="294" t="s">
        <v>1</v>
      </c>
      <c r="B4674" s="300" t="s">
        <v>3194</v>
      </c>
      <c r="C4674" s="300" t="s">
        <v>3</v>
      </c>
      <c r="D4674" s="300" t="s">
        <v>4480</v>
      </c>
      <c r="E4674" s="2" t="s">
        <v>4</v>
      </c>
      <c r="F4674" s="2" t="s">
        <v>4</v>
      </c>
      <c r="G4674" s="300" t="s">
        <v>4483</v>
      </c>
      <c r="H4674" s="300" t="s">
        <v>4484</v>
      </c>
      <c r="I4674" s="3" t="s">
        <v>5</v>
      </c>
      <c r="J4674" s="3" t="s">
        <v>7</v>
      </c>
    </row>
    <row r="4675" spans="1:11" ht="60.75" thickBot="1" x14ac:dyDescent="0.3">
      <c r="A4675" s="295"/>
      <c r="B4675" s="301"/>
      <c r="C4675" s="301"/>
      <c r="D4675" s="301"/>
      <c r="E4675" s="30" t="s">
        <v>4482</v>
      </c>
      <c r="F4675" s="30" t="s">
        <v>4481</v>
      </c>
      <c r="G4675" s="301"/>
      <c r="H4675" s="301"/>
      <c r="I4675" s="4" t="s">
        <v>6</v>
      </c>
      <c r="J4675" s="4" t="s">
        <v>6</v>
      </c>
    </row>
    <row r="4676" spans="1:11" ht="75.75" thickBot="1" x14ac:dyDescent="0.3">
      <c r="A4676" s="235" t="s">
        <v>3195</v>
      </c>
      <c r="B4676" s="9" t="s">
        <v>3196</v>
      </c>
      <c r="C4676" s="79" t="s">
        <v>2822</v>
      </c>
      <c r="D4676" s="215">
        <v>110</v>
      </c>
      <c r="E4676" s="170"/>
      <c r="F4676" s="179"/>
      <c r="G4676" s="179">
        <f t="shared" ref="G4676:G4714" si="125">D4676*E4676</f>
        <v>0</v>
      </c>
      <c r="H4676" s="179">
        <f t="shared" ref="H4676:H4714" si="126">D4676*F4676</f>
        <v>0</v>
      </c>
      <c r="I4676" s="156"/>
      <c r="J4676" s="53"/>
    </row>
    <row r="4677" spans="1:11" ht="30.75" thickBot="1" x14ac:dyDescent="0.3">
      <c r="A4677" s="235" t="s">
        <v>3197</v>
      </c>
      <c r="B4677" s="9" t="s">
        <v>3198</v>
      </c>
      <c r="C4677" s="230" t="s">
        <v>3148</v>
      </c>
      <c r="D4677" s="230">
        <v>1</v>
      </c>
      <c r="E4677" s="170"/>
      <c r="F4677" s="179"/>
      <c r="G4677" s="179">
        <f t="shared" si="125"/>
        <v>0</v>
      </c>
      <c r="H4677" s="179">
        <f t="shared" si="126"/>
        <v>0</v>
      </c>
      <c r="I4677" s="51"/>
      <c r="J4677" s="53"/>
    </row>
    <row r="4678" spans="1:11" ht="30.75" thickBot="1" x14ac:dyDescent="0.3">
      <c r="A4678" s="235" t="s">
        <v>3199</v>
      </c>
      <c r="B4678" s="9" t="s">
        <v>3163</v>
      </c>
      <c r="C4678" s="79" t="s">
        <v>2822</v>
      </c>
      <c r="D4678" s="250">
        <v>70</v>
      </c>
      <c r="E4678" s="170"/>
      <c r="F4678" s="179"/>
      <c r="G4678" s="179">
        <f t="shared" si="125"/>
        <v>0</v>
      </c>
      <c r="H4678" s="179">
        <f t="shared" si="126"/>
        <v>0</v>
      </c>
      <c r="I4678" s="51"/>
      <c r="J4678" s="53"/>
    </row>
    <row r="4679" spans="1:11" ht="30.75" thickBot="1" x14ac:dyDescent="0.3">
      <c r="A4679" s="235" t="s">
        <v>3200</v>
      </c>
      <c r="B4679" s="9" t="s">
        <v>3201</v>
      </c>
      <c r="C4679" s="79" t="s">
        <v>2904</v>
      </c>
      <c r="D4679" s="79">
        <v>55</v>
      </c>
      <c r="E4679" s="170"/>
      <c r="F4679" s="179"/>
      <c r="G4679" s="179">
        <f t="shared" si="125"/>
        <v>0</v>
      </c>
      <c r="H4679" s="179">
        <f t="shared" si="126"/>
        <v>0</v>
      </c>
      <c r="I4679" s="51"/>
      <c r="J4679" s="53"/>
    </row>
    <row r="4680" spans="1:11" ht="18" thickBot="1" x14ac:dyDescent="0.3">
      <c r="A4680" s="235" t="s">
        <v>3202</v>
      </c>
      <c r="B4680" s="9" t="s">
        <v>3165</v>
      </c>
      <c r="C4680" s="79" t="s">
        <v>2825</v>
      </c>
      <c r="D4680" s="250">
        <v>155</v>
      </c>
      <c r="E4680" s="170"/>
      <c r="F4680" s="179"/>
      <c r="G4680" s="179">
        <f t="shared" si="125"/>
        <v>0</v>
      </c>
      <c r="H4680" s="179">
        <f t="shared" si="126"/>
        <v>0</v>
      </c>
      <c r="I4680" s="51"/>
      <c r="J4680" s="53"/>
    </row>
    <row r="4681" spans="1:11" ht="18" thickBot="1" x14ac:dyDescent="0.3">
      <c r="A4681" s="235" t="s">
        <v>3203</v>
      </c>
      <c r="B4681" s="9" t="s">
        <v>3204</v>
      </c>
      <c r="C4681" s="79" t="s">
        <v>2825</v>
      </c>
      <c r="D4681" s="250">
        <v>215</v>
      </c>
      <c r="E4681" s="170"/>
      <c r="F4681" s="179"/>
      <c r="G4681" s="179">
        <f t="shared" si="125"/>
        <v>0</v>
      </c>
      <c r="H4681" s="179">
        <f t="shared" si="126"/>
        <v>0</v>
      </c>
      <c r="I4681" s="51"/>
      <c r="J4681" s="53"/>
    </row>
    <row r="4682" spans="1:11" x14ac:dyDescent="0.25">
      <c r="A4682" s="294" t="s">
        <v>3205</v>
      </c>
      <c r="B4682" s="5" t="s">
        <v>3001</v>
      </c>
      <c r="C4682" s="375" t="s">
        <v>2825</v>
      </c>
      <c r="D4682" s="302">
        <v>60</v>
      </c>
      <c r="E4682" s="283"/>
      <c r="F4682" s="283"/>
      <c r="G4682" s="283">
        <f t="shared" si="125"/>
        <v>0</v>
      </c>
      <c r="H4682" s="283">
        <f t="shared" si="126"/>
        <v>0</v>
      </c>
      <c r="I4682" s="296"/>
      <c r="J4682" s="296"/>
    </row>
    <row r="4683" spans="1:11" ht="30.75" thickBot="1" x14ac:dyDescent="0.3">
      <c r="A4683" s="295"/>
      <c r="B4683" s="9" t="s">
        <v>3002</v>
      </c>
      <c r="C4683" s="376"/>
      <c r="D4683" s="303"/>
      <c r="E4683" s="284"/>
      <c r="F4683" s="284"/>
      <c r="G4683" s="284">
        <f t="shared" si="125"/>
        <v>0</v>
      </c>
      <c r="H4683" s="284">
        <f t="shared" si="126"/>
        <v>0</v>
      </c>
      <c r="I4683" s="297"/>
      <c r="J4683" s="297"/>
    </row>
    <row r="4684" spans="1:11" ht="18" thickBot="1" x14ac:dyDescent="0.3">
      <c r="A4684" s="235" t="s">
        <v>3206</v>
      </c>
      <c r="B4684" s="9" t="s">
        <v>3170</v>
      </c>
      <c r="C4684" s="79" t="s">
        <v>2825</v>
      </c>
      <c r="D4684" s="250">
        <v>7</v>
      </c>
      <c r="E4684" s="170"/>
      <c r="F4684" s="179"/>
      <c r="G4684" s="179">
        <f t="shared" si="125"/>
        <v>0</v>
      </c>
      <c r="H4684" s="179">
        <f t="shared" si="126"/>
        <v>0</v>
      </c>
      <c r="I4684" s="51"/>
      <c r="J4684" s="53"/>
    </row>
    <row r="4685" spans="1:11" ht="105" x14ac:dyDescent="0.25">
      <c r="A4685" s="294" t="s">
        <v>3207</v>
      </c>
      <c r="B4685" s="7" t="s">
        <v>3208</v>
      </c>
      <c r="C4685" s="375" t="s">
        <v>2825</v>
      </c>
      <c r="D4685" s="302">
        <v>25</v>
      </c>
      <c r="E4685" s="283"/>
      <c r="F4685" s="283"/>
      <c r="G4685" s="283">
        <f t="shared" si="125"/>
        <v>0</v>
      </c>
      <c r="H4685" s="283">
        <f t="shared" si="126"/>
        <v>0</v>
      </c>
      <c r="I4685" s="296"/>
      <c r="J4685" s="296"/>
    </row>
    <row r="4686" spans="1:11" ht="90.75" thickBot="1" x14ac:dyDescent="0.3">
      <c r="A4686" s="295"/>
      <c r="B4686" s="11" t="s">
        <v>3209</v>
      </c>
      <c r="C4686" s="376"/>
      <c r="D4686" s="303"/>
      <c r="E4686" s="284"/>
      <c r="F4686" s="284"/>
      <c r="G4686" s="284">
        <f t="shared" si="125"/>
        <v>0</v>
      </c>
      <c r="H4686" s="284">
        <f t="shared" si="126"/>
        <v>0</v>
      </c>
      <c r="I4686" s="297"/>
      <c r="J4686" s="297"/>
    </row>
    <row r="4687" spans="1:11" ht="18" thickBot="1" x14ac:dyDescent="0.3">
      <c r="A4687" s="235" t="s">
        <v>3210</v>
      </c>
      <c r="B4687" s="11" t="s">
        <v>3017</v>
      </c>
      <c r="C4687" s="79" t="s">
        <v>2825</v>
      </c>
      <c r="D4687" s="215">
        <v>2.5</v>
      </c>
      <c r="E4687" s="170"/>
      <c r="F4687" s="179"/>
      <c r="G4687" s="179">
        <f t="shared" si="125"/>
        <v>0</v>
      </c>
      <c r="H4687" s="179">
        <f t="shared" si="126"/>
        <v>0</v>
      </c>
      <c r="I4687" s="51"/>
      <c r="J4687" s="53"/>
    </row>
    <row r="4688" spans="1:11" ht="18" thickBot="1" x14ac:dyDescent="0.3">
      <c r="A4688" s="235" t="s">
        <v>3211</v>
      </c>
      <c r="B4688" s="11" t="s">
        <v>3212</v>
      </c>
      <c r="C4688" s="79" t="s">
        <v>2904</v>
      </c>
      <c r="D4688" s="230">
        <v>60</v>
      </c>
      <c r="E4688" s="170"/>
      <c r="F4688" s="179"/>
      <c r="G4688" s="179">
        <f t="shared" si="125"/>
        <v>0</v>
      </c>
      <c r="H4688" s="179">
        <f t="shared" si="126"/>
        <v>0</v>
      </c>
      <c r="I4688" s="51"/>
      <c r="J4688" s="53"/>
    </row>
    <row r="4689" spans="1:10" ht="45.75" thickBot="1" x14ac:dyDescent="0.3">
      <c r="A4689" s="235" t="s">
        <v>3213</v>
      </c>
      <c r="B4689" s="9" t="s">
        <v>3214</v>
      </c>
      <c r="C4689" s="79" t="s">
        <v>2825</v>
      </c>
      <c r="D4689" s="239">
        <v>33</v>
      </c>
      <c r="E4689" s="170"/>
      <c r="F4689" s="179"/>
      <c r="G4689" s="179">
        <f t="shared" si="125"/>
        <v>0</v>
      </c>
      <c r="H4689" s="179">
        <f t="shared" si="126"/>
        <v>0</v>
      </c>
      <c r="I4689" s="51"/>
      <c r="J4689" s="53"/>
    </row>
    <row r="4690" spans="1:10" ht="48" thickBot="1" x14ac:dyDescent="0.3">
      <c r="A4690" s="235" t="s">
        <v>3215</v>
      </c>
      <c r="B4690" s="9" t="s">
        <v>3177</v>
      </c>
      <c r="C4690" s="79" t="s">
        <v>2825</v>
      </c>
      <c r="D4690" s="239">
        <v>37</v>
      </c>
      <c r="E4690" s="170"/>
      <c r="F4690" s="179"/>
      <c r="G4690" s="179">
        <f t="shared" si="125"/>
        <v>0</v>
      </c>
      <c r="H4690" s="179">
        <f t="shared" si="126"/>
        <v>0</v>
      </c>
      <c r="I4690" s="51"/>
      <c r="J4690" s="53"/>
    </row>
    <row r="4691" spans="1:10" ht="48" thickBot="1" x14ac:dyDescent="0.3">
      <c r="A4691" s="235" t="s">
        <v>3216</v>
      </c>
      <c r="B4691" s="9" t="s">
        <v>3217</v>
      </c>
      <c r="C4691" s="79" t="s">
        <v>2825</v>
      </c>
      <c r="D4691" s="239">
        <v>22</v>
      </c>
      <c r="E4691" s="170"/>
      <c r="F4691" s="179"/>
      <c r="G4691" s="179">
        <f t="shared" si="125"/>
        <v>0</v>
      </c>
      <c r="H4691" s="179">
        <f t="shared" si="126"/>
        <v>0</v>
      </c>
      <c r="I4691" s="51"/>
      <c r="J4691" s="53"/>
    </row>
    <row r="4692" spans="1:10" x14ac:dyDescent="0.25">
      <c r="A4692" s="294" t="s">
        <v>3218</v>
      </c>
      <c r="B4692" s="5" t="s">
        <v>3030</v>
      </c>
      <c r="C4692" s="375" t="s">
        <v>2822</v>
      </c>
      <c r="D4692" s="379">
        <v>120</v>
      </c>
      <c r="E4692" s="283"/>
      <c r="F4692" s="283"/>
      <c r="G4692" s="283">
        <f t="shared" si="125"/>
        <v>0</v>
      </c>
      <c r="H4692" s="283">
        <f t="shared" si="126"/>
        <v>0</v>
      </c>
      <c r="I4692" s="296"/>
      <c r="J4692" s="296"/>
    </row>
    <row r="4693" spans="1:10" x14ac:dyDescent="0.25">
      <c r="A4693" s="329"/>
      <c r="B4693" s="5" t="s">
        <v>3031</v>
      </c>
      <c r="C4693" s="377"/>
      <c r="D4693" s="392"/>
      <c r="E4693" s="322"/>
      <c r="F4693" s="322"/>
      <c r="G4693" s="322">
        <f t="shared" si="125"/>
        <v>0</v>
      </c>
      <c r="H4693" s="322">
        <f t="shared" si="126"/>
        <v>0</v>
      </c>
      <c r="I4693" s="390"/>
      <c r="J4693" s="390"/>
    </row>
    <row r="4694" spans="1:10" ht="15.75" thickBot="1" x14ac:dyDescent="0.3">
      <c r="A4694" s="295"/>
      <c r="B4694" s="9" t="s">
        <v>3181</v>
      </c>
      <c r="C4694" s="376"/>
      <c r="D4694" s="380"/>
      <c r="E4694" s="284"/>
      <c r="F4694" s="284"/>
      <c r="G4694" s="284">
        <f t="shared" si="125"/>
        <v>0</v>
      </c>
      <c r="H4694" s="284">
        <f t="shared" si="126"/>
        <v>0</v>
      </c>
      <c r="I4694" s="297"/>
      <c r="J4694" s="297"/>
    </row>
    <row r="4695" spans="1:10" x14ac:dyDescent="0.25">
      <c r="A4695" s="294" t="s">
        <v>3219</v>
      </c>
      <c r="B4695" s="7" t="s">
        <v>3036</v>
      </c>
      <c r="C4695" s="375" t="s">
        <v>2822</v>
      </c>
      <c r="D4695" s="379">
        <v>120</v>
      </c>
      <c r="E4695" s="283"/>
      <c r="F4695" s="283"/>
      <c r="G4695" s="283">
        <f t="shared" si="125"/>
        <v>0</v>
      </c>
      <c r="H4695" s="283">
        <f t="shared" si="126"/>
        <v>0</v>
      </c>
      <c r="I4695" s="296"/>
      <c r="J4695" s="296"/>
    </row>
    <row r="4696" spans="1:10" ht="30" x14ac:dyDescent="0.25">
      <c r="A4696" s="329"/>
      <c r="B4696" s="7" t="s">
        <v>3037</v>
      </c>
      <c r="C4696" s="377"/>
      <c r="D4696" s="392"/>
      <c r="E4696" s="322"/>
      <c r="F4696" s="322"/>
      <c r="G4696" s="322">
        <f t="shared" si="125"/>
        <v>0</v>
      </c>
      <c r="H4696" s="322">
        <f t="shared" si="126"/>
        <v>0</v>
      </c>
      <c r="I4696" s="390"/>
      <c r="J4696" s="390"/>
    </row>
    <row r="4697" spans="1:10" ht="15.75" thickBot="1" x14ac:dyDescent="0.3">
      <c r="A4697" s="295"/>
      <c r="B4697" s="11" t="s">
        <v>3183</v>
      </c>
      <c r="C4697" s="376"/>
      <c r="D4697" s="380"/>
      <c r="E4697" s="284"/>
      <c r="F4697" s="284"/>
      <c r="G4697" s="284">
        <f t="shared" si="125"/>
        <v>0</v>
      </c>
      <c r="H4697" s="284">
        <f t="shared" si="126"/>
        <v>0</v>
      </c>
      <c r="I4697" s="297"/>
      <c r="J4697" s="297"/>
    </row>
    <row r="4698" spans="1:10" ht="30" x14ac:dyDescent="0.25">
      <c r="A4698" s="294" t="s">
        <v>3220</v>
      </c>
      <c r="B4698" s="7" t="s">
        <v>3221</v>
      </c>
      <c r="C4698" s="375" t="s">
        <v>2825</v>
      </c>
      <c r="D4698" s="406">
        <v>1.2</v>
      </c>
      <c r="E4698" s="283"/>
      <c r="F4698" s="283"/>
      <c r="G4698" s="283">
        <f t="shared" si="125"/>
        <v>0</v>
      </c>
      <c r="H4698" s="283">
        <f t="shared" si="126"/>
        <v>0</v>
      </c>
      <c r="I4698" s="296"/>
      <c r="J4698" s="296"/>
    </row>
    <row r="4699" spans="1:10" ht="45.75" thickBot="1" x14ac:dyDescent="0.3">
      <c r="A4699" s="295"/>
      <c r="B4699" s="11" t="s">
        <v>3222</v>
      </c>
      <c r="C4699" s="376"/>
      <c r="D4699" s="407"/>
      <c r="E4699" s="284"/>
      <c r="F4699" s="284"/>
      <c r="G4699" s="284">
        <f t="shared" si="125"/>
        <v>0</v>
      </c>
      <c r="H4699" s="284">
        <f t="shared" si="126"/>
        <v>0</v>
      </c>
      <c r="I4699" s="297"/>
      <c r="J4699" s="297"/>
    </row>
    <row r="4700" spans="1:10" ht="30" x14ac:dyDescent="0.25">
      <c r="A4700" s="294" t="s">
        <v>3223</v>
      </c>
      <c r="B4700" s="7" t="s">
        <v>3224</v>
      </c>
      <c r="C4700" s="375" t="s">
        <v>2825</v>
      </c>
      <c r="D4700" s="379">
        <v>33</v>
      </c>
      <c r="E4700" s="283"/>
      <c r="F4700" s="283"/>
      <c r="G4700" s="283">
        <f t="shared" si="125"/>
        <v>0</v>
      </c>
      <c r="H4700" s="283">
        <f t="shared" si="126"/>
        <v>0</v>
      </c>
      <c r="I4700" s="296"/>
      <c r="J4700" s="296"/>
    </row>
    <row r="4701" spans="1:10" ht="45.75" thickBot="1" x14ac:dyDescent="0.3">
      <c r="A4701" s="295"/>
      <c r="B4701" s="11" t="s">
        <v>3225</v>
      </c>
      <c r="C4701" s="376"/>
      <c r="D4701" s="380"/>
      <c r="E4701" s="284"/>
      <c r="F4701" s="284"/>
      <c r="G4701" s="284">
        <f t="shared" si="125"/>
        <v>0</v>
      </c>
      <c r="H4701" s="284">
        <f t="shared" si="126"/>
        <v>0</v>
      </c>
      <c r="I4701" s="297"/>
      <c r="J4701" s="297"/>
    </row>
    <row r="4702" spans="1:10" ht="30.75" thickBot="1" x14ac:dyDescent="0.3">
      <c r="A4702" s="235" t="s">
        <v>3226</v>
      </c>
      <c r="B4702" s="9" t="s">
        <v>3227</v>
      </c>
      <c r="C4702" s="230" t="s">
        <v>487</v>
      </c>
      <c r="D4702" s="239">
        <v>3300</v>
      </c>
      <c r="E4702" s="170"/>
      <c r="F4702" s="179"/>
      <c r="G4702" s="179">
        <f t="shared" si="125"/>
        <v>0</v>
      </c>
      <c r="H4702" s="179">
        <f t="shared" si="126"/>
        <v>0</v>
      </c>
      <c r="I4702" s="51"/>
      <c r="J4702" s="53"/>
    </row>
    <row r="4703" spans="1:10" x14ac:dyDescent="0.25">
      <c r="A4703" s="294" t="s">
        <v>3228</v>
      </c>
      <c r="B4703" s="5" t="s">
        <v>3229</v>
      </c>
      <c r="C4703" s="298" t="s">
        <v>487</v>
      </c>
      <c r="D4703" s="379">
        <v>2200</v>
      </c>
      <c r="E4703" s="283"/>
      <c r="F4703" s="283"/>
      <c r="G4703" s="283">
        <f t="shared" si="125"/>
        <v>0</v>
      </c>
      <c r="H4703" s="283">
        <f t="shared" si="126"/>
        <v>0</v>
      </c>
      <c r="I4703" s="296"/>
      <c r="J4703" s="296"/>
    </row>
    <row r="4704" spans="1:10" ht="30.75" thickBot="1" x14ac:dyDescent="0.3">
      <c r="A4704" s="295"/>
      <c r="B4704" s="9" t="s">
        <v>3230</v>
      </c>
      <c r="C4704" s="299"/>
      <c r="D4704" s="380"/>
      <c r="E4704" s="284"/>
      <c r="F4704" s="284"/>
      <c r="G4704" s="284">
        <f t="shared" si="125"/>
        <v>0</v>
      </c>
      <c r="H4704" s="284">
        <f t="shared" si="126"/>
        <v>0</v>
      </c>
      <c r="I4704" s="297"/>
      <c r="J4704" s="297"/>
    </row>
    <row r="4705" spans="1:11" x14ac:dyDescent="0.25">
      <c r="A4705" s="294" t="s">
        <v>3231</v>
      </c>
      <c r="B4705" s="5" t="s">
        <v>3232</v>
      </c>
      <c r="C4705" s="298" t="s">
        <v>487</v>
      </c>
      <c r="D4705" s="379">
        <v>120</v>
      </c>
      <c r="E4705" s="283"/>
      <c r="F4705" s="283"/>
      <c r="G4705" s="283">
        <f t="shared" si="125"/>
        <v>0</v>
      </c>
      <c r="H4705" s="283">
        <f t="shared" si="126"/>
        <v>0</v>
      </c>
      <c r="I4705" s="296"/>
      <c r="J4705" s="296"/>
    </row>
    <row r="4706" spans="1:11" ht="30.75" thickBot="1" x14ac:dyDescent="0.3">
      <c r="A4706" s="295"/>
      <c r="B4706" s="9" t="s">
        <v>3233</v>
      </c>
      <c r="C4706" s="299"/>
      <c r="D4706" s="380"/>
      <c r="E4706" s="284"/>
      <c r="F4706" s="284"/>
      <c r="G4706" s="284">
        <f t="shared" si="125"/>
        <v>0</v>
      </c>
      <c r="H4706" s="284">
        <f t="shared" si="126"/>
        <v>0</v>
      </c>
      <c r="I4706" s="297"/>
      <c r="J4706" s="297"/>
    </row>
    <row r="4707" spans="1:11" ht="30.75" thickBot="1" x14ac:dyDescent="0.3">
      <c r="A4707" s="235" t="s">
        <v>3234</v>
      </c>
      <c r="B4707" s="9" t="s">
        <v>3235</v>
      </c>
      <c r="C4707" s="79" t="s">
        <v>2822</v>
      </c>
      <c r="D4707" s="239">
        <v>75</v>
      </c>
      <c r="E4707" s="170"/>
      <c r="F4707" s="179"/>
      <c r="G4707" s="179">
        <f t="shared" si="125"/>
        <v>0</v>
      </c>
      <c r="H4707" s="179">
        <f t="shared" si="126"/>
        <v>0</v>
      </c>
      <c r="I4707" s="51"/>
      <c r="J4707" s="53"/>
    </row>
    <row r="4708" spans="1:11" ht="18" thickBot="1" x14ac:dyDescent="0.3">
      <c r="A4708" s="235" t="s">
        <v>3236</v>
      </c>
      <c r="B4708" s="9" t="s">
        <v>3237</v>
      </c>
      <c r="C4708" s="79" t="s">
        <v>2822</v>
      </c>
      <c r="D4708" s="239">
        <v>50</v>
      </c>
      <c r="E4708" s="170"/>
      <c r="F4708" s="179"/>
      <c r="G4708" s="179">
        <f t="shared" si="125"/>
        <v>0</v>
      </c>
      <c r="H4708" s="179">
        <f t="shared" si="126"/>
        <v>0</v>
      </c>
      <c r="I4708" s="51"/>
      <c r="J4708" s="53"/>
    </row>
    <row r="4709" spans="1:11" ht="30" x14ac:dyDescent="0.25">
      <c r="A4709" s="294" t="s">
        <v>3238</v>
      </c>
      <c r="B4709" s="7" t="s">
        <v>3239</v>
      </c>
      <c r="C4709" s="298" t="s">
        <v>487</v>
      </c>
      <c r="D4709" s="379">
        <v>60</v>
      </c>
      <c r="E4709" s="283"/>
      <c r="F4709" s="283"/>
      <c r="G4709" s="283">
        <f t="shared" si="125"/>
        <v>0</v>
      </c>
      <c r="H4709" s="283">
        <f t="shared" si="126"/>
        <v>0</v>
      </c>
      <c r="I4709" s="296"/>
      <c r="J4709" s="296"/>
    </row>
    <row r="4710" spans="1:11" ht="30.75" thickBot="1" x14ac:dyDescent="0.3">
      <c r="A4710" s="295"/>
      <c r="B4710" s="11" t="s">
        <v>3230</v>
      </c>
      <c r="C4710" s="299"/>
      <c r="D4710" s="380"/>
      <c r="E4710" s="284"/>
      <c r="F4710" s="284"/>
      <c r="G4710" s="284">
        <f t="shared" si="125"/>
        <v>0</v>
      </c>
      <c r="H4710" s="284">
        <f t="shared" si="126"/>
        <v>0</v>
      </c>
      <c r="I4710" s="297"/>
      <c r="J4710" s="297"/>
    </row>
    <row r="4711" spans="1:11" ht="18" thickBot="1" x14ac:dyDescent="0.3">
      <c r="A4711" s="235" t="s">
        <v>3240</v>
      </c>
      <c r="B4711" s="11" t="s">
        <v>3241</v>
      </c>
      <c r="C4711" s="79" t="s">
        <v>2904</v>
      </c>
      <c r="D4711" s="230">
        <v>300</v>
      </c>
      <c r="E4711" s="170"/>
      <c r="F4711" s="179"/>
      <c r="G4711" s="179">
        <f t="shared" si="125"/>
        <v>0</v>
      </c>
      <c r="H4711" s="179">
        <f t="shared" si="126"/>
        <v>0</v>
      </c>
      <c r="I4711" s="51"/>
      <c r="J4711" s="53"/>
    </row>
    <row r="4712" spans="1:11" ht="18" thickBot="1" x14ac:dyDescent="0.3">
      <c r="A4712" s="235" t="s">
        <v>3242</v>
      </c>
      <c r="B4712" s="11" t="s">
        <v>3243</v>
      </c>
      <c r="C4712" s="79" t="s">
        <v>2904</v>
      </c>
      <c r="D4712" s="230">
        <v>90</v>
      </c>
      <c r="E4712" s="170"/>
      <c r="F4712" s="179"/>
      <c r="G4712" s="179">
        <f t="shared" si="125"/>
        <v>0</v>
      </c>
      <c r="H4712" s="179">
        <f t="shared" si="126"/>
        <v>0</v>
      </c>
      <c r="I4712" s="51"/>
      <c r="J4712" s="53"/>
    </row>
    <row r="4713" spans="1:11" ht="18" thickBot="1" x14ac:dyDescent="0.3">
      <c r="A4713" s="235" t="s">
        <v>3244</v>
      </c>
      <c r="B4713" s="11" t="s">
        <v>3245</v>
      </c>
      <c r="C4713" s="79" t="s">
        <v>2904</v>
      </c>
      <c r="D4713" s="230">
        <v>430</v>
      </c>
      <c r="E4713" s="170"/>
      <c r="F4713" s="179"/>
      <c r="G4713" s="179">
        <f t="shared" si="125"/>
        <v>0</v>
      </c>
      <c r="H4713" s="179">
        <f t="shared" si="126"/>
        <v>0</v>
      </c>
      <c r="I4713" s="51"/>
      <c r="J4713" s="53"/>
    </row>
    <row r="4714" spans="1:11" ht="15.75" thickBot="1" x14ac:dyDescent="0.3">
      <c r="A4714" s="235" t="s">
        <v>3246</v>
      </c>
      <c r="B4714" s="11" t="s">
        <v>3247</v>
      </c>
      <c r="C4714" s="230" t="s">
        <v>3248</v>
      </c>
      <c r="D4714" s="253">
        <v>2</v>
      </c>
      <c r="E4714" s="170"/>
      <c r="F4714" s="179"/>
      <c r="G4714" s="179">
        <f t="shared" si="125"/>
        <v>0</v>
      </c>
      <c r="H4714" s="179">
        <f t="shared" si="126"/>
        <v>0</v>
      </c>
      <c r="I4714" s="51"/>
      <c r="J4714" s="53"/>
    </row>
    <row r="4715" spans="1:11" ht="16.5" customHeight="1" thickBot="1" x14ac:dyDescent="0.3">
      <c r="A4715" s="393" t="s">
        <v>3249</v>
      </c>
      <c r="B4715" s="394"/>
      <c r="C4715" s="394"/>
      <c r="D4715" s="394"/>
      <c r="E4715" s="394"/>
      <c r="F4715" s="288">
        <f>SUM(G4676:G4714)</f>
        <v>0</v>
      </c>
      <c r="G4715" s="289"/>
      <c r="H4715" s="290"/>
      <c r="I4715" s="34"/>
      <c r="J4715" s="6"/>
      <c r="K4715" s="6"/>
    </row>
    <row r="4716" spans="1:11" ht="15" customHeight="1" thickBot="1" x14ac:dyDescent="0.3">
      <c r="A4716" s="395" t="s">
        <v>3250</v>
      </c>
      <c r="B4716" s="396"/>
      <c r="C4716" s="396"/>
      <c r="D4716" s="396"/>
      <c r="E4716" s="396"/>
      <c r="F4716" s="288">
        <f>F4717-F4715</f>
        <v>0</v>
      </c>
      <c r="G4716" s="289"/>
      <c r="H4716" s="290"/>
      <c r="I4716" s="17"/>
      <c r="J4716" s="104"/>
      <c r="K4716" s="16"/>
    </row>
    <row r="4717" spans="1:11" ht="16.5" customHeight="1" thickBot="1" x14ac:dyDescent="0.3">
      <c r="A4717" s="393" t="s">
        <v>3251</v>
      </c>
      <c r="B4717" s="394"/>
      <c r="C4717" s="394"/>
      <c r="D4717" s="394"/>
      <c r="E4717" s="394"/>
      <c r="F4717" s="288">
        <f>SUM(H4676:H4714)</f>
        <v>0</v>
      </c>
      <c r="G4717" s="289"/>
      <c r="H4717" s="290"/>
      <c r="I4717" s="17"/>
      <c r="J4717" s="6"/>
      <c r="K4717" s="6"/>
    </row>
    <row r="4718" spans="1:11" x14ac:dyDescent="0.25">
      <c r="A4718" s="29"/>
      <c r="B4718" s="29"/>
      <c r="C4718" s="242"/>
      <c r="D4718" s="242"/>
      <c r="E4718" s="29"/>
      <c r="F4718" s="29"/>
      <c r="G4718" s="29"/>
      <c r="H4718" s="29"/>
      <c r="I4718" s="29"/>
      <c r="J4718" s="29"/>
      <c r="K4718" s="29"/>
    </row>
    <row r="4719" spans="1:11" ht="18" x14ac:dyDescent="0.25">
      <c r="A4719" s="45"/>
      <c r="B4719"/>
    </row>
    <row r="4720" spans="1:11" x14ac:dyDescent="0.25">
      <c r="B4720"/>
    </row>
    <row r="4721" spans="1:11" ht="15.75" x14ac:dyDescent="0.25">
      <c r="A4721" s="266" t="s">
        <v>3252</v>
      </c>
      <c r="B4721"/>
    </row>
    <row r="4722" spans="1:11" ht="15.75" thickBot="1" x14ac:dyDescent="0.3">
      <c r="A4722" s="23"/>
      <c r="B4722"/>
    </row>
    <row r="4723" spans="1:11" ht="15.75" customHeight="1" thickBot="1" x14ac:dyDescent="0.3">
      <c r="A4723" s="308" t="s">
        <v>2850</v>
      </c>
      <c r="B4723" s="308"/>
      <c r="C4723" s="234"/>
      <c r="D4723" s="30"/>
      <c r="E4723" s="285" t="s">
        <v>0</v>
      </c>
      <c r="F4723" s="286"/>
      <c r="G4723" s="286"/>
      <c r="H4723" s="286"/>
      <c r="I4723" s="286"/>
      <c r="J4723" s="286"/>
      <c r="K4723" s="131"/>
    </row>
    <row r="4724" spans="1:11" ht="57" customHeight="1" x14ac:dyDescent="0.25">
      <c r="A4724" s="294" t="s">
        <v>1</v>
      </c>
      <c r="B4724" s="300" t="s">
        <v>3253</v>
      </c>
      <c r="C4724" s="300" t="s">
        <v>3</v>
      </c>
      <c r="D4724" s="300" t="s">
        <v>4480</v>
      </c>
      <c r="E4724" s="2" t="s">
        <v>4</v>
      </c>
      <c r="F4724" s="2" t="s">
        <v>4</v>
      </c>
      <c r="G4724" s="300" t="s">
        <v>4483</v>
      </c>
      <c r="H4724" s="300" t="s">
        <v>4484</v>
      </c>
      <c r="I4724" s="3" t="s">
        <v>5</v>
      </c>
      <c r="J4724" s="3" t="s">
        <v>7</v>
      </c>
    </row>
    <row r="4725" spans="1:11" ht="60.75" thickBot="1" x14ac:dyDescent="0.3">
      <c r="A4725" s="295"/>
      <c r="B4725" s="301"/>
      <c r="C4725" s="301"/>
      <c r="D4725" s="301"/>
      <c r="E4725" s="30" t="s">
        <v>4482</v>
      </c>
      <c r="F4725" s="30" t="s">
        <v>4481</v>
      </c>
      <c r="G4725" s="301"/>
      <c r="H4725" s="301"/>
      <c r="I4725" s="4" t="s">
        <v>6</v>
      </c>
      <c r="J4725" s="4" t="s">
        <v>6</v>
      </c>
    </row>
    <row r="4726" spans="1:11" ht="18" thickBot="1" x14ac:dyDescent="0.3">
      <c r="A4726" s="235" t="s">
        <v>3254</v>
      </c>
      <c r="B4726" s="9" t="s">
        <v>3255</v>
      </c>
      <c r="C4726" s="79" t="s">
        <v>2822</v>
      </c>
      <c r="D4726" s="250">
        <v>72</v>
      </c>
      <c r="E4726" s="166"/>
      <c r="F4726" s="182"/>
      <c r="G4726" s="182">
        <f t="shared" ref="G4726:G4745" si="127">D4726*E4726</f>
        <v>0</v>
      </c>
      <c r="H4726" s="182">
        <f t="shared" ref="H4726:H4745" si="128">D4726*F4726</f>
        <v>0</v>
      </c>
      <c r="I4726" s="157"/>
      <c r="J4726" s="84"/>
    </row>
    <row r="4727" spans="1:11" ht="18" thickBot="1" x14ac:dyDescent="0.3">
      <c r="A4727" s="235" t="s">
        <v>3256</v>
      </c>
      <c r="B4727" s="9" t="s">
        <v>3257</v>
      </c>
      <c r="C4727" s="79" t="s">
        <v>2822</v>
      </c>
      <c r="D4727" s="250">
        <v>30</v>
      </c>
      <c r="E4727" s="166"/>
      <c r="F4727" s="182"/>
      <c r="G4727" s="182">
        <f t="shared" si="127"/>
        <v>0</v>
      </c>
      <c r="H4727" s="182">
        <f t="shared" si="128"/>
        <v>0</v>
      </c>
      <c r="I4727" s="51"/>
      <c r="J4727" s="53"/>
    </row>
    <row r="4728" spans="1:11" ht="18" thickBot="1" x14ac:dyDescent="0.3">
      <c r="A4728" s="235" t="s">
        <v>3258</v>
      </c>
      <c r="B4728" s="9" t="s">
        <v>3259</v>
      </c>
      <c r="C4728" s="79" t="s">
        <v>2904</v>
      </c>
      <c r="D4728" s="79">
        <v>30</v>
      </c>
      <c r="E4728" s="166"/>
      <c r="F4728" s="182"/>
      <c r="G4728" s="182">
        <f t="shared" si="127"/>
        <v>0</v>
      </c>
      <c r="H4728" s="182">
        <f t="shared" si="128"/>
        <v>0</v>
      </c>
      <c r="I4728" s="51"/>
      <c r="J4728" s="53"/>
    </row>
    <row r="4729" spans="1:11" ht="15.75" thickBot="1" x14ac:dyDescent="0.3">
      <c r="A4729" s="235" t="s">
        <v>3260</v>
      </c>
      <c r="B4729" s="9" t="s">
        <v>3261</v>
      </c>
      <c r="C4729" s="230" t="s">
        <v>3148</v>
      </c>
      <c r="D4729" s="230">
        <v>1</v>
      </c>
      <c r="E4729" s="166"/>
      <c r="F4729" s="182"/>
      <c r="G4729" s="182">
        <f t="shared" si="127"/>
        <v>0</v>
      </c>
      <c r="H4729" s="182">
        <f t="shared" si="128"/>
        <v>0</v>
      </c>
      <c r="I4729" s="51"/>
      <c r="J4729" s="53"/>
    </row>
    <row r="4730" spans="1:11" ht="15.75" thickBot="1" x14ac:dyDescent="0.3">
      <c r="A4730" s="235" t="s">
        <v>3262</v>
      </c>
      <c r="B4730" s="9" t="s">
        <v>3263</v>
      </c>
      <c r="C4730" s="230" t="s">
        <v>3148</v>
      </c>
      <c r="D4730" s="230">
        <v>1</v>
      </c>
      <c r="E4730" s="166"/>
      <c r="F4730" s="182"/>
      <c r="G4730" s="182">
        <f t="shared" si="127"/>
        <v>0</v>
      </c>
      <c r="H4730" s="182">
        <f t="shared" si="128"/>
        <v>0</v>
      </c>
      <c r="I4730" s="51"/>
      <c r="J4730" s="53"/>
    </row>
    <row r="4731" spans="1:11" ht="15.75" thickBot="1" x14ac:dyDescent="0.3">
      <c r="A4731" s="235" t="s">
        <v>3264</v>
      </c>
      <c r="B4731" s="9" t="s">
        <v>3265</v>
      </c>
      <c r="C4731" s="230" t="s">
        <v>14</v>
      </c>
      <c r="D4731" s="79">
        <v>3</v>
      </c>
      <c r="E4731" s="166"/>
      <c r="F4731" s="182"/>
      <c r="G4731" s="182">
        <f t="shared" si="127"/>
        <v>0</v>
      </c>
      <c r="H4731" s="182">
        <f t="shared" si="128"/>
        <v>0</v>
      </c>
      <c r="I4731" s="51"/>
      <c r="J4731" s="53"/>
    </row>
    <row r="4732" spans="1:11" x14ac:dyDescent="0.25">
      <c r="A4732" s="294" t="s">
        <v>3266</v>
      </c>
      <c r="B4732" s="5" t="s">
        <v>3267</v>
      </c>
      <c r="C4732" s="375" t="s">
        <v>2825</v>
      </c>
      <c r="D4732" s="302">
        <v>65</v>
      </c>
      <c r="E4732" s="331"/>
      <c r="F4732" s="331"/>
      <c r="G4732" s="331">
        <f t="shared" si="127"/>
        <v>0</v>
      </c>
      <c r="H4732" s="331">
        <f t="shared" si="128"/>
        <v>0</v>
      </c>
      <c r="I4732" s="296"/>
      <c r="J4732" s="296"/>
    </row>
    <row r="4733" spans="1:11" ht="15.75" thickBot="1" x14ac:dyDescent="0.3">
      <c r="A4733" s="295"/>
      <c r="B4733" s="9" t="s">
        <v>3268</v>
      </c>
      <c r="C4733" s="376"/>
      <c r="D4733" s="303"/>
      <c r="E4733" s="333"/>
      <c r="F4733" s="333"/>
      <c r="G4733" s="333">
        <f t="shared" si="127"/>
        <v>0</v>
      </c>
      <c r="H4733" s="333">
        <f t="shared" si="128"/>
        <v>0</v>
      </c>
      <c r="I4733" s="297"/>
      <c r="J4733" s="297"/>
    </row>
    <row r="4734" spans="1:11" ht="18" thickBot="1" x14ac:dyDescent="0.3">
      <c r="A4734" s="235" t="s">
        <v>3269</v>
      </c>
      <c r="B4734" s="9" t="s">
        <v>3270</v>
      </c>
      <c r="C4734" s="79" t="s">
        <v>2822</v>
      </c>
      <c r="D4734" s="250">
        <v>100</v>
      </c>
      <c r="E4734" s="166"/>
      <c r="F4734" s="182"/>
      <c r="G4734" s="182">
        <f t="shared" si="127"/>
        <v>0</v>
      </c>
      <c r="H4734" s="182">
        <f t="shared" si="128"/>
        <v>0</v>
      </c>
      <c r="I4734" s="51"/>
      <c r="J4734" s="53"/>
    </row>
    <row r="4735" spans="1:11" ht="18" thickBot="1" x14ac:dyDescent="0.3">
      <c r="A4735" s="235" t="s">
        <v>3271</v>
      </c>
      <c r="B4735" s="9" t="s">
        <v>3272</v>
      </c>
      <c r="C4735" s="79" t="s">
        <v>2825</v>
      </c>
      <c r="D4735" s="250">
        <v>28</v>
      </c>
      <c r="E4735" s="166"/>
      <c r="F4735" s="182"/>
      <c r="G4735" s="182">
        <f t="shared" si="127"/>
        <v>0</v>
      </c>
      <c r="H4735" s="182">
        <f t="shared" si="128"/>
        <v>0</v>
      </c>
      <c r="I4735" s="51"/>
      <c r="J4735" s="53"/>
    </row>
    <row r="4736" spans="1:11" ht="18" thickBot="1" x14ac:dyDescent="0.3">
      <c r="A4736" s="235" t="s">
        <v>3273</v>
      </c>
      <c r="B4736" s="9" t="s">
        <v>3274</v>
      </c>
      <c r="C4736" s="79" t="s">
        <v>2822</v>
      </c>
      <c r="D4736" s="250">
        <v>20</v>
      </c>
      <c r="E4736" s="166"/>
      <c r="F4736" s="182"/>
      <c r="G4736" s="182">
        <f t="shared" si="127"/>
        <v>0</v>
      </c>
      <c r="H4736" s="182">
        <f t="shared" si="128"/>
        <v>0</v>
      </c>
      <c r="I4736" s="51"/>
      <c r="J4736" s="53"/>
    </row>
    <row r="4737" spans="1:11" ht="18" thickBot="1" x14ac:dyDescent="0.3">
      <c r="A4737" s="235" t="s">
        <v>3275</v>
      </c>
      <c r="B4737" s="9" t="s">
        <v>3276</v>
      </c>
      <c r="C4737" s="79" t="s">
        <v>2825</v>
      </c>
      <c r="D4737" s="250">
        <v>16</v>
      </c>
      <c r="E4737" s="166"/>
      <c r="F4737" s="182"/>
      <c r="G4737" s="182">
        <f t="shared" si="127"/>
        <v>0</v>
      </c>
      <c r="H4737" s="182">
        <f t="shared" si="128"/>
        <v>0</v>
      </c>
      <c r="I4737" s="51"/>
      <c r="J4737" s="53"/>
    </row>
    <row r="4738" spans="1:11" ht="18" thickBot="1" x14ac:dyDescent="0.3">
      <c r="A4738" s="235" t="s">
        <v>3277</v>
      </c>
      <c r="B4738" s="9" t="s">
        <v>3278</v>
      </c>
      <c r="C4738" s="79" t="s">
        <v>2825</v>
      </c>
      <c r="D4738" s="250">
        <v>28</v>
      </c>
      <c r="E4738" s="166"/>
      <c r="F4738" s="182"/>
      <c r="G4738" s="182">
        <f t="shared" si="127"/>
        <v>0</v>
      </c>
      <c r="H4738" s="182">
        <f t="shared" si="128"/>
        <v>0</v>
      </c>
      <c r="I4738" s="51"/>
      <c r="J4738" s="53"/>
    </row>
    <row r="4739" spans="1:11" ht="18" thickBot="1" x14ac:dyDescent="0.3">
      <c r="A4739" s="235" t="s">
        <v>3279</v>
      </c>
      <c r="B4739" s="9" t="s">
        <v>3280</v>
      </c>
      <c r="C4739" s="79" t="s">
        <v>2822</v>
      </c>
      <c r="D4739" s="250">
        <v>73</v>
      </c>
      <c r="E4739" s="166"/>
      <c r="F4739" s="182"/>
      <c r="G4739" s="182">
        <f t="shared" si="127"/>
        <v>0</v>
      </c>
      <c r="H4739" s="182">
        <f t="shared" si="128"/>
        <v>0</v>
      </c>
      <c r="I4739" s="51"/>
      <c r="J4739" s="53"/>
    </row>
    <row r="4740" spans="1:11" ht="18" thickBot="1" x14ac:dyDescent="0.3">
      <c r="A4740" s="235" t="s">
        <v>3281</v>
      </c>
      <c r="B4740" s="9" t="s">
        <v>3282</v>
      </c>
      <c r="C4740" s="79" t="s">
        <v>2822</v>
      </c>
      <c r="D4740" s="250">
        <v>73</v>
      </c>
      <c r="E4740" s="166"/>
      <c r="F4740" s="182"/>
      <c r="G4740" s="182">
        <f t="shared" si="127"/>
        <v>0</v>
      </c>
      <c r="H4740" s="182">
        <f t="shared" si="128"/>
        <v>0</v>
      </c>
      <c r="I4740" s="51"/>
      <c r="J4740" s="53"/>
    </row>
    <row r="4741" spans="1:11" ht="18" thickBot="1" x14ac:dyDescent="0.3">
      <c r="A4741" s="235" t="s">
        <v>3283</v>
      </c>
      <c r="B4741" s="85" t="s">
        <v>3284</v>
      </c>
      <c r="C4741" s="79" t="s">
        <v>2904</v>
      </c>
      <c r="D4741" s="79">
        <v>24</v>
      </c>
      <c r="E4741" s="166"/>
      <c r="F4741" s="182"/>
      <c r="G4741" s="182">
        <f t="shared" si="127"/>
        <v>0</v>
      </c>
      <c r="H4741" s="182">
        <f t="shared" si="128"/>
        <v>0</v>
      </c>
      <c r="I4741" s="51"/>
      <c r="J4741" s="53"/>
    </row>
    <row r="4742" spans="1:11" x14ac:dyDescent="0.25">
      <c r="A4742" s="294" t="s">
        <v>3285</v>
      </c>
      <c r="B4742" s="7" t="s">
        <v>3286</v>
      </c>
      <c r="C4742" s="375" t="s">
        <v>14</v>
      </c>
      <c r="D4742" s="298">
        <v>6</v>
      </c>
      <c r="E4742" s="331"/>
      <c r="F4742" s="331"/>
      <c r="G4742" s="331">
        <f t="shared" si="127"/>
        <v>0</v>
      </c>
      <c r="H4742" s="331">
        <f t="shared" si="128"/>
        <v>0</v>
      </c>
      <c r="I4742" s="296"/>
      <c r="J4742" s="296"/>
    </row>
    <row r="4743" spans="1:11" ht="60.75" thickBot="1" x14ac:dyDescent="0.3">
      <c r="A4743" s="295"/>
      <c r="B4743" s="11" t="s">
        <v>3287</v>
      </c>
      <c r="C4743" s="376"/>
      <c r="D4743" s="299"/>
      <c r="E4743" s="333"/>
      <c r="F4743" s="333"/>
      <c r="G4743" s="333">
        <f t="shared" si="127"/>
        <v>0</v>
      </c>
      <c r="H4743" s="333">
        <f t="shared" si="128"/>
        <v>0</v>
      </c>
      <c r="I4743" s="297"/>
      <c r="J4743" s="297"/>
    </row>
    <row r="4744" spans="1:11" ht="30" x14ac:dyDescent="0.25">
      <c r="A4744" s="294" t="s">
        <v>3288</v>
      </c>
      <c r="B4744" s="7" t="s">
        <v>3289</v>
      </c>
      <c r="C4744" s="375" t="s">
        <v>2822</v>
      </c>
      <c r="D4744" s="302">
        <v>15</v>
      </c>
      <c r="E4744" s="331"/>
      <c r="F4744" s="331"/>
      <c r="G4744" s="331">
        <f t="shared" si="127"/>
        <v>0</v>
      </c>
      <c r="H4744" s="331">
        <f t="shared" si="128"/>
        <v>0</v>
      </c>
      <c r="I4744" s="296"/>
      <c r="J4744" s="296"/>
    </row>
    <row r="4745" spans="1:11" ht="30.75" thickBot="1" x14ac:dyDescent="0.3">
      <c r="A4745" s="295"/>
      <c r="B4745" s="9" t="s">
        <v>3114</v>
      </c>
      <c r="C4745" s="376"/>
      <c r="D4745" s="303"/>
      <c r="E4745" s="333"/>
      <c r="F4745" s="333"/>
      <c r="G4745" s="333">
        <f t="shared" si="127"/>
        <v>0</v>
      </c>
      <c r="H4745" s="333">
        <f t="shared" si="128"/>
        <v>0</v>
      </c>
      <c r="I4745" s="297"/>
      <c r="J4745" s="297"/>
    </row>
    <row r="4746" spans="1:11" ht="16.5" customHeight="1" thickBot="1" x14ac:dyDescent="0.3">
      <c r="A4746" s="393" t="s">
        <v>3290</v>
      </c>
      <c r="B4746" s="394"/>
      <c r="C4746" s="394"/>
      <c r="D4746" s="394"/>
      <c r="E4746" s="394"/>
      <c r="F4746" s="288">
        <f>SUM(G4726:G4745)</f>
        <v>0</v>
      </c>
      <c r="G4746" s="289"/>
      <c r="H4746" s="290"/>
      <c r="I4746" s="158"/>
      <c r="J4746" s="6"/>
      <c r="K4746" s="6"/>
    </row>
    <row r="4747" spans="1:11" ht="15" customHeight="1" thickBot="1" x14ac:dyDescent="0.3">
      <c r="A4747" s="393" t="s">
        <v>3291</v>
      </c>
      <c r="B4747" s="394"/>
      <c r="C4747" s="394"/>
      <c r="D4747" s="394"/>
      <c r="E4747" s="394"/>
      <c r="F4747" s="288">
        <f>F4748-F4746</f>
        <v>0</v>
      </c>
      <c r="G4747" s="289"/>
      <c r="H4747" s="290"/>
      <c r="I4747" s="145"/>
      <c r="J4747" s="104"/>
      <c r="K4747" s="16"/>
    </row>
    <row r="4748" spans="1:11" ht="16.5" customHeight="1" thickBot="1" x14ac:dyDescent="0.3">
      <c r="A4748" s="393" t="s">
        <v>3292</v>
      </c>
      <c r="B4748" s="394"/>
      <c r="C4748" s="394"/>
      <c r="D4748" s="394"/>
      <c r="E4748" s="394"/>
      <c r="F4748" s="288">
        <f>SUM(H4726:H4745)</f>
        <v>0</v>
      </c>
      <c r="G4748" s="289"/>
      <c r="H4748" s="290"/>
      <c r="I4748" s="145"/>
      <c r="J4748" s="6"/>
      <c r="K4748" s="6"/>
    </row>
    <row r="4749" spans="1:11" x14ac:dyDescent="0.25">
      <c r="A4749" s="29"/>
      <c r="B4749" s="29"/>
      <c r="C4749" s="242"/>
      <c r="D4749" s="242"/>
      <c r="E4749" s="29"/>
      <c r="F4749" s="29"/>
      <c r="G4749" s="29"/>
      <c r="H4749" s="29"/>
      <c r="I4749" s="29"/>
      <c r="J4749" s="29"/>
      <c r="K4749" s="29"/>
    </row>
    <row r="4750" spans="1:11" ht="18" x14ac:dyDescent="0.25">
      <c r="A4750" s="45"/>
      <c r="B4750"/>
    </row>
    <row r="4751" spans="1:11" x14ac:dyDescent="0.25">
      <c r="B4751"/>
    </row>
    <row r="4752" spans="1:11" ht="18" x14ac:dyDescent="0.25">
      <c r="A4752" s="47" t="s">
        <v>3293</v>
      </c>
      <c r="B4752"/>
    </row>
    <row r="4753" spans="1:10" ht="18" x14ac:dyDescent="0.25">
      <c r="A4753" s="47" t="s">
        <v>987</v>
      </c>
      <c r="B4753"/>
    </row>
    <row r="4754" spans="1:10" x14ac:dyDescent="0.25">
      <c r="A4754" s="21"/>
      <c r="B4754"/>
    </row>
    <row r="4755" spans="1:10" ht="15.75" thickBot="1" x14ac:dyDescent="0.3">
      <c r="A4755" s="21"/>
      <c r="B4755"/>
    </row>
    <row r="4756" spans="1:10" ht="15.75" thickBot="1" x14ac:dyDescent="0.3">
      <c r="A4756" s="308"/>
      <c r="B4756" s="308"/>
      <c r="C4756" s="234"/>
      <c r="D4756" s="30"/>
      <c r="E4756" s="285" t="s">
        <v>0</v>
      </c>
      <c r="F4756" s="286"/>
      <c r="G4756" s="286"/>
      <c r="H4756" s="286"/>
      <c r="I4756" s="286"/>
      <c r="J4756" s="287"/>
    </row>
    <row r="4757" spans="1:10" x14ac:dyDescent="0.25">
      <c r="A4757" s="294" t="s">
        <v>1</v>
      </c>
      <c r="B4757" s="300" t="s">
        <v>396</v>
      </c>
      <c r="C4757" s="300" t="s">
        <v>3</v>
      </c>
      <c r="D4757" s="300" t="s">
        <v>4480</v>
      </c>
      <c r="E4757" s="2" t="s">
        <v>4</v>
      </c>
      <c r="F4757" s="2" t="s">
        <v>4</v>
      </c>
      <c r="G4757" s="300" t="s">
        <v>4483</v>
      </c>
      <c r="H4757" s="300" t="s">
        <v>4484</v>
      </c>
      <c r="I4757" s="337"/>
      <c r="J4757" s="337"/>
    </row>
    <row r="4758" spans="1:10" ht="29.25" thickBot="1" x14ac:dyDescent="0.3">
      <c r="A4758" s="295"/>
      <c r="B4758" s="301"/>
      <c r="C4758" s="301"/>
      <c r="D4758" s="301"/>
      <c r="E4758" s="30" t="s">
        <v>4482</v>
      </c>
      <c r="F4758" s="30" t="s">
        <v>4481</v>
      </c>
      <c r="G4758" s="301"/>
      <c r="H4758" s="301"/>
      <c r="I4758" s="338"/>
      <c r="J4758" s="338"/>
    </row>
    <row r="4759" spans="1:10" ht="18" thickBot="1" x14ac:dyDescent="0.3">
      <c r="A4759" s="237" t="s">
        <v>3294</v>
      </c>
      <c r="B4759" s="9" t="s">
        <v>3295</v>
      </c>
      <c r="C4759" s="230" t="s">
        <v>404</v>
      </c>
      <c r="D4759" s="239">
        <v>50</v>
      </c>
      <c r="E4759" s="170"/>
      <c r="F4759" s="170"/>
      <c r="G4759" s="170">
        <f t="shared" ref="G4759:G4765" si="129">D4759*E4759</f>
        <v>0</v>
      </c>
      <c r="H4759" s="170">
        <f t="shared" ref="H4759:H4765" si="130">D4759*F4759</f>
        <v>0</v>
      </c>
      <c r="I4759" s="11"/>
      <c r="J4759" s="11"/>
    </row>
    <row r="4760" spans="1:10" ht="18" thickBot="1" x14ac:dyDescent="0.3">
      <c r="A4760" s="237" t="s">
        <v>3296</v>
      </c>
      <c r="B4760" s="9" t="s">
        <v>3297</v>
      </c>
      <c r="C4760" s="230" t="s">
        <v>404</v>
      </c>
      <c r="D4760" s="239">
        <v>50</v>
      </c>
      <c r="E4760" s="170"/>
      <c r="F4760" s="170"/>
      <c r="G4760" s="170">
        <f t="shared" si="129"/>
        <v>0</v>
      </c>
      <c r="H4760" s="170">
        <f t="shared" si="130"/>
        <v>0</v>
      </c>
      <c r="I4760" s="11"/>
      <c r="J4760" s="11"/>
    </row>
    <row r="4761" spans="1:10" ht="18" thickBot="1" x14ac:dyDescent="0.3">
      <c r="A4761" s="237" t="s">
        <v>3298</v>
      </c>
      <c r="B4761" s="9" t="s">
        <v>991</v>
      </c>
      <c r="C4761" s="230" t="s">
        <v>404</v>
      </c>
      <c r="D4761" s="239">
        <v>5</v>
      </c>
      <c r="E4761" s="170"/>
      <c r="F4761" s="170"/>
      <c r="G4761" s="170">
        <f t="shared" si="129"/>
        <v>0</v>
      </c>
      <c r="H4761" s="170">
        <f t="shared" si="130"/>
        <v>0</v>
      </c>
      <c r="I4761" s="11"/>
      <c r="J4761" s="11"/>
    </row>
    <row r="4762" spans="1:10" ht="15.75" thickBot="1" x14ac:dyDescent="0.3">
      <c r="A4762" s="237" t="s">
        <v>3299</v>
      </c>
      <c r="B4762" s="9" t="s">
        <v>993</v>
      </c>
      <c r="C4762" s="230" t="s">
        <v>401</v>
      </c>
      <c r="D4762" s="230">
        <v>50</v>
      </c>
      <c r="E4762" s="170"/>
      <c r="F4762" s="170"/>
      <c r="G4762" s="170">
        <f t="shared" si="129"/>
        <v>0</v>
      </c>
      <c r="H4762" s="170">
        <f t="shared" si="130"/>
        <v>0</v>
      </c>
      <c r="I4762" s="11"/>
      <c r="J4762" s="11"/>
    </row>
    <row r="4763" spans="1:10" ht="15.75" thickBot="1" x14ac:dyDescent="0.3">
      <c r="A4763" s="237" t="s">
        <v>3300</v>
      </c>
      <c r="B4763" s="9" t="s">
        <v>406</v>
      </c>
      <c r="C4763" s="230" t="s">
        <v>407</v>
      </c>
      <c r="D4763" s="230">
        <v>50</v>
      </c>
      <c r="E4763" s="170"/>
      <c r="F4763" s="170"/>
      <c r="G4763" s="170">
        <f t="shared" si="129"/>
        <v>0</v>
      </c>
      <c r="H4763" s="170">
        <f t="shared" si="130"/>
        <v>0</v>
      </c>
      <c r="I4763" s="11"/>
      <c r="J4763" s="11"/>
    </row>
    <row r="4764" spans="1:10" ht="15.75" thickBot="1" x14ac:dyDescent="0.3">
      <c r="A4764" s="237" t="s">
        <v>3301</v>
      </c>
      <c r="B4764" s="9" t="s">
        <v>1000</v>
      </c>
      <c r="C4764" s="230" t="s">
        <v>410</v>
      </c>
      <c r="D4764" s="230">
        <v>100</v>
      </c>
      <c r="E4764" s="170"/>
      <c r="F4764" s="170"/>
      <c r="G4764" s="170">
        <f t="shared" si="129"/>
        <v>0</v>
      </c>
      <c r="H4764" s="170">
        <f t="shared" si="130"/>
        <v>0</v>
      </c>
      <c r="I4764" s="11"/>
      <c r="J4764" s="11"/>
    </row>
    <row r="4765" spans="1:10" ht="15.75" thickBot="1" x14ac:dyDescent="0.3">
      <c r="A4765" s="237" t="s">
        <v>3302</v>
      </c>
      <c r="B4765" s="9" t="s">
        <v>3303</v>
      </c>
      <c r="C4765" s="230" t="s">
        <v>487</v>
      </c>
      <c r="D4765" s="239">
        <v>1000</v>
      </c>
      <c r="E4765" s="170"/>
      <c r="F4765" s="170"/>
      <c r="G4765" s="170">
        <f t="shared" si="129"/>
        <v>0</v>
      </c>
      <c r="H4765" s="170">
        <f t="shared" si="130"/>
        <v>0</v>
      </c>
      <c r="I4765" s="11"/>
      <c r="J4765" s="11"/>
    </row>
    <row r="4766" spans="1:10" ht="16.5" thickBot="1" x14ac:dyDescent="0.3">
      <c r="A4766" s="309" t="s">
        <v>3304</v>
      </c>
      <c r="B4766" s="310"/>
      <c r="C4766" s="310"/>
      <c r="D4766" s="310"/>
      <c r="E4766" s="311"/>
      <c r="F4766" s="288">
        <f>SUM(G4759:G4765)</f>
        <v>0</v>
      </c>
      <c r="G4766" s="289"/>
      <c r="H4766" s="290"/>
      <c r="I4766" s="6"/>
      <c r="J4766" s="6"/>
    </row>
    <row r="4767" spans="1:10" ht="16.5" thickBot="1" x14ac:dyDescent="0.3">
      <c r="A4767" s="309" t="s">
        <v>3305</v>
      </c>
      <c r="B4767" s="310"/>
      <c r="C4767" s="310"/>
      <c r="D4767" s="310"/>
      <c r="E4767" s="311"/>
      <c r="F4767" s="288">
        <f>F4768-F4766</f>
        <v>0</v>
      </c>
      <c r="G4767" s="289"/>
      <c r="H4767" s="290"/>
      <c r="I4767" s="6"/>
      <c r="J4767" s="6"/>
    </row>
    <row r="4768" spans="1:10" ht="16.5" thickBot="1" x14ac:dyDescent="0.3">
      <c r="A4768" s="309" t="s">
        <v>3306</v>
      </c>
      <c r="B4768" s="310"/>
      <c r="C4768" s="310"/>
      <c r="D4768" s="310"/>
      <c r="E4768" s="311"/>
      <c r="F4768" s="288">
        <f>SUM(H4759:H4765)</f>
        <v>0</v>
      </c>
      <c r="G4768" s="289"/>
      <c r="H4768" s="290"/>
      <c r="I4768" s="6"/>
      <c r="J4768" s="6"/>
    </row>
    <row r="4769" spans="1:10" x14ac:dyDescent="0.25">
      <c r="A4769" s="22"/>
      <c r="B4769"/>
    </row>
    <row r="4770" spans="1:10" ht="15.75" x14ac:dyDescent="0.25">
      <c r="A4770" s="258" t="s">
        <v>4581</v>
      </c>
      <c r="B4770"/>
    </row>
    <row r="4771" spans="1:10" ht="15.75" x14ac:dyDescent="0.25">
      <c r="A4771" s="307" t="s">
        <v>4582</v>
      </c>
      <c r="B4771" s="307"/>
      <c r="C4771" s="307"/>
      <c r="D4771" s="307"/>
      <c r="E4771" s="307"/>
      <c r="F4771" s="307"/>
      <c r="G4771" s="307"/>
      <c r="H4771" s="307"/>
      <c r="I4771" s="307"/>
      <c r="J4771" s="307"/>
    </row>
    <row r="4772" spans="1:10" ht="15.75" thickBot="1" x14ac:dyDescent="0.3">
      <c r="B4772" s="223"/>
    </row>
    <row r="4773" spans="1:10" ht="16.5" thickBot="1" x14ac:dyDescent="0.3">
      <c r="A4773" s="369" t="s">
        <v>4583</v>
      </c>
      <c r="B4773" s="369"/>
      <c r="C4773" s="367">
        <f>F4766+F4746+F4715+F4666</f>
        <v>0</v>
      </c>
      <c r="D4773" s="368"/>
      <c r="E4773" s="368"/>
    </row>
    <row r="4774" spans="1:10" ht="16.5" thickBot="1" x14ac:dyDescent="0.3">
      <c r="A4774" s="369" t="s">
        <v>4584</v>
      </c>
      <c r="B4774" s="369"/>
      <c r="C4774" s="367">
        <f>C4775-C4773</f>
        <v>0</v>
      </c>
      <c r="D4774" s="368"/>
      <c r="E4774" s="368"/>
    </row>
    <row r="4775" spans="1:10" ht="16.5" thickBot="1" x14ac:dyDescent="0.3">
      <c r="A4775" s="369" t="s">
        <v>4585</v>
      </c>
      <c r="B4775" s="369"/>
      <c r="C4775" s="367">
        <f>F4768+F4748+F4717+F4668</f>
        <v>0</v>
      </c>
      <c r="D4775" s="368"/>
      <c r="E4775" s="368"/>
    </row>
    <row r="4776" spans="1:10" ht="16.5" thickBot="1" x14ac:dyDescent="0.3">
      <c r="A4776" s="260" t="s">
        <v>4538</v>
      </c>
      <c r="B4776" s="404"/>
      <c r="C4776" s="404"/>
      <c r="D4776" s="404"/>
      <c r="E4776" s="405"/>
    </row>
    <row r="4777" spans="1:10" x14ac:dyDescent="0.25">
      <c r="B4777"/>
    </row>
    <row r="4778" spans="1:10" x14ac:dyDescent="0.25">
      <c r="B4778"/>
    </row>
    <row r="4779" spans="1:10" ht="18" x14ac:dyDescent="0.25">
      <c r="A4779" s="47" t="s">
        <v>3307</v>
      </c>
      <c r="B4779"/>
    </row>
    <row r="4780" spans="1:10" ht="15.75" thickBot="1" x14ac:dyDescent="0.3">
      <c r="A4780" s="23"/>
      <c r="B4780"/>
    </row>
    <row r="4781" spans="1:10" ht="15.75" thickBot="1" x14ac:dyDescent="0.3">
      <c r="A4781" s="308" t="s">
        <v>2850</v>
      </c>
      <c r="B4781" s="308"/>
      <c r="C4781" s="234"/>
      <c r="D4781" s="30"/>
      <c r="E4781" s="285" t="s">
        <v>0</v>
      </c>
      <c r="F4781" s="286"/>
      <c r="G4781" s="286"/>
      <c r="H4781" s="286"/>
      <c r="I4781" s="286"/>
      <c r="J4781" s="287"/>
    </row>
    <row r="4782" spans="1:10" ht="36" x14ac:dyDescent="0.25">
      <c r="A4782" s="294" t="s">
        <v>1</v>
      </c>
      <c r="B4782" s="300" t="s">
        <v>3308</v>
      </c>
      <c r="C4782" s="300" t="s">
        <v>3</v>
      </c>
      <c r="D4782" s="300" t="s">
        <v>4480</v>
      </c>
      <c r="E4782" s="2" t="s">
        <v>4</v>
      </c>
      <c r="F4782" s="2" t="s">
        <v>4</v>
      </c>
      <c r="G4782" s="300" t="s">
        <v>4483</v>
      </c>
      <c r="H4782" s="300" t="s">
        <v>4484</v>
      </c>
      <c r="I4782" s="3" t="s">
        <v>5</v>
      </c>
      <c r="J4782" s="3" t="s">
        <v>7</v>
      </c>
    </row>
    <row r="4783" spans="1:10" ht="60.75" thickBot="1" x14ac:dyDescent="0.3">
      <c r="A4783" s="295"/>
      <c r="B4783" s="301"/>
      <c r="C4783" s="301"/>
      <c r="D4783" s="301"/>
      <c r="E4783" s="30" t="s">
        <v>4482</v>
      </c>
      <c r="F4783" s="30" t="s">
        <v>4481</v>
      </c>
      <c r="G4783" s="301"/>
      <c r="H4783" s="301"/>
      <c r="I4783" s="4" t="s">
        <v>6</v>
      </c>
      <c r="J4783" s="4" t="s">
        <v>6</v>
      </c>
    </row>
    <row r="4784" spans="1:10" ht="30" x14ac:dyDescent="0.25">
      <c r="A4784" s="294" t="s">
        <v>3309</v>
      </c>
      <c r="B4784" s="5" t="s">
        <v>3310</v>
      </c>
      <c r="C4784" s="298" t="s">
        <v>404</v>
      </c>
      <c r="D4784" s="379">
        <v>400</v>
      </c>
      <c r="E4784" s="280"/>
      <c r="F4784" s="280"/>
      <c r="G4784" s="280">
        <f t="shared" ref="G4784:G4795" si="131">D4784*E4784</f>
        <v>0</v>
      </c>
      <c r="H4784" s="280">
        <f t="shared" ref="H4784:H4795" si="132">D4784*F4784</f>
        <v>0</v>
      </c>
      <c r="I4784" s="402"/>
      <c r="J4784" s="296"/>
    </row>
    <row r="4785" spans="1:10" ht="15.75" thickBot="1" x14ac:dyDescent="0.3">
      <c r="A4785" s="295"/>
      <c r="B4785" s="9" t="s">
        <v>3311</v>
      </c>
      <c r="C4785" s="299"/>
      <c r="D4785" s="380"/>
      <c r="E4785" s="282"/>
      <c r="F4785" s="282"/>
      <c r="G4785" s="282">
        <f t="shared" si="131"/>
        <v>0</v>
      </c>
      <c r="H4785" s="282">
        <f t="shared" si="132"/>
        <v>0</v>
      </c>
      <c r="I4785" s="403"/>
      <c r="J4785" s="297"/>
    </row>
    <row r="4786" spans="1:10" ht="45.75" thickBot="1" x14ac:dyDescent="0.3">
      <c r="A4786" s="235" t="s">
        <v>3312</v>
      </c>
      <c r="B4786" s="9" t="s">
        <v>3313</v>
      </c>
      <c r="C4786" s="230" t="s">
        <v>404</v>
      </c>
      <c r="D4786" s="239">
        <v>25</v>
      </c>
      <c r="E4786" s="178"/>
      <c r="F4786" s="178"/>
      <c r="G4786" s="178">
        <f t="shared" si="131"/>
        <v>0</v>
      </c>
      <c r="H4786" s="178">
        <f t="shared" si="132"/>
        <v>0</v>
      </c>
      <c r="I4786" s="53"/>
      <c r="J4786" s="53"/>
    </row>
    <row r="4787" spans="1:10" ht="30.75" thickBot="1" x14ac:dyDescent="0.3">
      <c r="A4787" s="235" t="s">
        <v>3314</v>
      </c>
      <c r="B4787" s="9" t="s">
        <v>3315</v>
      </c>
      <c r="C4787" s="230" t="s">
        <v>404</v>
      </c>
      <c r="D4787" s="239">
        <v>3</v>
      </c>
      <c r="E4787" s="178"/>
      <c r="F4787" s="178"/>
      <c r="G4787" s="178">
        <f t="shared" si="131"/>
        <v>0</v>
      </c>
      <c r="H4787" s="178">
        <f t="shared" si="132"/>
        <v>0</v>
      </c>
      <c r="I4787" s="53"/>
      <c r="J4787" s="53"/>
    </row>
    <row r="4788" spans="1:10" ht="45" x14ac:dyDescent="0.25">
      <c r="A4788" s="294" t="s">
        <v>3316</v>
      </c>
      <c r="B4788" s="5" t="s">
        <v>3317</v>
      </c>
      <c r="C4788" s="298" t="s">
        <v>2781</v>
      </c>
      <c r="D4788" s="298">
        <v>50</v>
      </c>
      <c r="E4788" s="280"/>
      <c r="F4788" s="280"/>
      <c r="G4788" s="280">
        <f t="shared" si="131"/>
        <v>0</v>
      </c>
      <c r="H4788" s="280">
        <f t="shared" si="132"/>
        <v>0</v>
      </c>
      <c r="I4788" s="296"/>
      <c r="J4788" s="296"/>
    </row>
    <row r="4789" spans="1:10" ht="15.75" thickBot="1" x14ac:dyDescent="0.3">
      <c r="A4789" s="295"/>
      <c r="B4789" s="9" t="s">
        <v>3318</v>
      </c>
      <c r="C4789" s="299"/>
      <c r="D4789" s="299"/>
      <c r="E4789" s="282"/>
      <c r="F4789" s="282"/>
      <c r="G4789" s="282">
        <f t="shared" si="131"/>
        <v>0</v>
      </c>
      <c r="H4789" s="282">
        <f t="shared" si="132"/>
        <v>0</v>
      </c>
      <c r="I4789" s="297"/>
      <c r="J4789" s="297"/>
    </row>
    <row r="4790" spans="1:10" ht="30.75" thickBot="1" x14ac:dyDescent="0.3">
      <c r="A4790" s="235" t="s">
        <v>3319</v>
      </c>
      <c r="B4790" s="9" t="s">
        <v>3320</v>
      </c>
      <c r="C4790" s="230" t="s">
        <v>2781</v>
      </c>
      <c r="D4790" s="230">
        <v>600</v>
      </c>
      <c r="E4790" s="178"/>
      <c r="F4790" s="178"/>
      <c r="G4790" s="178">
        <f t="shared" si="131"/>
        <v>0</v>
      </c>
      <c r="H4790" s="178">
        <f t="shared" si="132"/>
        <v>0</v>
      </c>
      <c r="I4790" s="53"/>
      <c r="J4790" s="53"/>
    </row>
    <row r="4791" spans="1:10" ht="30.75" thickBot="1" x14ac:dyDescent="0.3">
      <c r="A4791" s="235" t="s">
        <v>3321</v>
      </c>
      <c r="B4791" s="9" t="s">
        <v>3322</v>
      </c>
      <c r="C4791" s="230" t="s">
        <v>14</v>
      </c>
      <c r="D4791" s="230">
        <v>3</v>
      </c>
      <c r="E4791" s="178"/>
      <c r="F4791" s="178"/>
      <c r="G4791" s="178">
        <f t="shared" si="131"/>
        <v>0</v>
      </c>
      <c r="H4791" s="178">
        <f t="shared" si="132"/>
        <v>0</v>
      </c>
      <c r="I4791" s="53"/>
      <c r="J4791" s="53"/>
    </row>
    <row r="4792" spans="1:10" ht="30.75" thickBot="1" x14ac:dyDescent="0.3">
      <c r="A4792" s="235" t="s">
        <v>3323</v>
      </c>
      <c r="B4792" s="11" t="s">
        <v>3324</v>
      </c>
      <c r="C4792" s="230" t="s">
        <v>404</v>
      </c>
      <c r="D4792" s="239">
        <v>1</v>
      </c>
      <c r="E4792" s="178"/>
      <c r="F4792" s="178"/>
      <c r="G4792" s="178">
        <f t="shared" si="131"/>
        <v>0</v>
      </c>
      <c r="H4792" s="178">
        <f t="shared" si="132"/>
        <v>0</v>
      </c>
      <c r="I4792" s="53"/>
      <c r="J4792" s="53"/>
    </row>
    <row r="4793" spans="1:10" ht="30.75" thickBot="1" x14ac:dyDescent="0.3">
      <c r="A4793" s="235" t="s">
        <v>3325</v>
      </c>
      <c r="B4793" s="11" t="s">
        <v>3326</v>
      </c>
      <c r="C4793" s="230" t="s">
        <v>404</v>
      </c>
      <c r="D4793" s="239">
        <v>20</v>
      </c>
      <c r="E4793" s="178"/>
      <c r="F4793" s="178"/>
      <c r="G4793" s="178">
        <f t="shared" si="131"/>
        <v>0</v>
      </c>
      <c r="H4793" s="178">
        <f t="shared" si="132"/>
        <v>0</v>
      </c>
      <c r="I4793" s="53"/>
      <c r="J4793" s="53"/>
    </row>
    <row r="4794" spans="1:10" ht="45.75" thickBot="1" x14ac:dyDescent="0.3">
      <c r="A4794" s="235" t="s">
        <v>3327</v>
      </c>
      <c r="B4794" s="11" t="s">
        <v>3328</v>
      </c>
      <c r="C4794" s="230" t="s">
        <v>2781</v>
      </c>
      <c r="D4794" s="230">
        <v>50</v>
      </c>
      <c r="E4794" s="178"/>
      <c r="F4794" s="178"/>
      <c r="G4794" s="178">
        <f t="shared" si="131"/>
        <v>0</v>
      </c>
      <c r="H4794" s="178">
        <f t="shared" si="132"/>
        <v>0</v>
      </c>
      <c r="I4794" s="53"/>
      <c r="J4794" s="53"/>
    </row>
    <row r="4795" spans="1:10" ht="60.75" thickBot="1" x14ac:dyDescent="0.3">
      <c r="A4795" s="235" t="s">
        <v>3329</v>
      </c>
      <c r="B4795" s="11" t="s">
        <v>3330</v>
      </c>
      <c r="C4795" s="230" t="s">
        <v>487</v>
      </c>
      <c r="D4795" s="239">
        <v>20000</v>
      </c>
      <c r="E4795" s="178"/>
      <c r="F4795" s="178"/>
      <c r="G4795" s="178">
        <f t="shared" si="131"/>
        <v>0</v>
      </c>
      <c r="H4795" s="178">
        <f t="shared" si="132"/>
        <v>0</v>
      </c>
      <c r="I4795" s="53"/>
      <c r="J4795" s="53"/>
    </row>
    <row r="4796" spans="1:10" ht="16.5" thickBot="1" x14ac:dyDescent="0.3">
      <c r="A4796" s="309" t="s">
        <v>3331</v>
      </c>
      <c r="B4796" s="310"/>
      <c r="C4796" s="310"/>
      <c r="D4796" s="310"/>
      <c r="E4796" s="311"/>
      <c r="F4796" s="288">
        <f>SUM(G4784:G4795)</f>
        <v>0</v>
      </c>
      <c r="G4796" s="289"/>
      <c r="H4796" s="290"/>
      <c r="I4796" s="6"/>
      <c r="J4796" s="6"/>
    </row>
    <row r="4797" spans="1:10" ht="15.75" customHeight="1" x14ac:dyDescent="0.25">
      <c r="A4797" s="319" t="s">
        <v>3332</v>
      </c>
      <c r="B4797" s="320"/>
      <c r="C4797" s="320"/>
      <c r="D4797" s="320"/>
      <c r="E4797" s="321"/>
      <c r="F4797" s="316">
        <f>F4799-F4796</f>
        <v>0</v>
      </c>
      <c r="G4797" s="317"/>
      <c r="H4797" s="318"/>
      <c r="I4797" s="388"/>
      <c r="J4797" s="389"/>
    </row>
    <row r="4798" spans="1:10" ht="15.75" thickBot="1" x14ac:dyDescent="0.3">
      <c r="A4798" s="354"/>
      <c r="B4798" s="355"/>
      <c r="C4798" s="355"/>
      <c r="D4798" s="355"/>
      <c r="E4798" s="356"/>
      <c r="F4798" s="325"/>
      <c r="G4798" s="326"/>
      <c r="H4798" s="327"/>
      <c r="I4798" s="388"/>
      <c r="J4798" s="389"/>
    </row>
    <row r="4799" spans="1:10" ht="16.5" thickBot="1" x14ac:dyDescent="0.3">
      <c r="A4799" s="309" t="s">
        <v>3333</v>
      </c>
      <c r="B4799" s="310"/>
      <c r="C4799" s="310"/>
      <c r="D4799" s="310"/>
      <c r="E4799" s="311"/>
      <c r="F4799" s="288">
        <f>SUM(H4784:H4795)</f>
        <v>0</v>
      </c>
      <c r="G4799" s="289"/>
      <c r="H4799" s="290"/>
      <c r="I4799" s="6"/>
      <c r="J4799" s="6"/>
    </row>
    <row r="4800" spans="1:10" ht="18" x14ac:dyDescent="0.25">
      <c r="A4800" s="45"/>
      <c r="B4800"/>
    </row>
    <row r="4801" spans="1:10" ht="15.75" x14ac:dyDescent="0.25">
      <c r="A4801" s="258" t="s">
        <v>4576</v>
      </c>
      <c r="B4801"/>
    </row>
    <row r="4802" spans="1:10" ht="15.75" x14ac:dyDescent="0.25">
      <c r="A4802" s="307" t="s">
        <v>4580</v>
      </c>
      <c r="B4802" s="307"/>
      <c r="C4802" s="307"/>
      <c r="D4802" s="307"/>
      <c r="E4802" s="307"/>
      <c r="F4802" s="307"/>
      <c r="G4802" s="307"/>
      <c r="H4802" s="307"/>
      <c r="I4802" s="307"/>
      <c r="J4802" s="307"/>
    </row>
    <row r="4803" spans="1:10" ht="15.75" thickBot="1" x14ac:dyDescent="0.3">
      <c r="B4803" s="223"/>
    </row>
    <row r="4804" spans="1:10" ht="16.5" thickBot="1" x14ac:dyDescent="0.3">
      <c r="A4804" s="369" t="s">
        <v>4577</v>
      </c>
      <c r="B4804" s="369"/>
      <c r="C4804" s="367">
        <f>F4796+C4773+F4597+F4467+F4421+F4362+F4325+F4311</f>
        <v>0</v>
      </c>
      <c r="D4804" s="368"/>
      <c r="E4804" s="368"/>
    </row>
    <row r="4805" spans="1:10" ht="16.5" thickBot="1" x14ac:dyDescent="0.3">
      <c r="A4805" s="369" t="s">
        <v>4578</v>
      </c>
      <c r="B4805" s="369"/>
      <c r="C4805" s="367">
        <f>C4806-C4804</f>
        <v>0</v>
      </c>
      <c r="D4805" s="368"/>
      <c r="E4805" s="368"/>
    </row>
    <row r="4806" spans="1:10" ht="16.5" thickBot="1" x14ac:dyDescent="0.3">
      <c r="A4806" s="369" t="s">
        <v>4579</v>
      </c>
      <c r="B4806" s="369"/>
      <c r="C4806" s="367">
        <f>F4799+C4775+F4600+F4470+F4424+F4365+F4328+F4313</f>
        <v>0</v>
      </c>
      <c r="D4806" s="368"/>
      <c r="E4806" s="368"/>
    </row>
    <row r="4807" spans="1:10" ht="16.5" thickBot="1" x14ac:dyDescent="0.3">
      <c r="A4807" s="260" t="s">
        <v>4538</v>
      </c>
      <c r="B4807" s="404"/>
      <c r="C4807" s="404"/>
      <c r="D4807" s="404"/>
      <c r="E4807" s="405"/>
    </row>
    <row r="4808" spans="1:10" ht="18" x14ac:dyDescent="0.25">
      <c r="A4808" s="45"/>
      <c r="B4808"/>
    </row>
    <row r="4809" spans="1:10" ht="18" x14ac:dyDescent="0.25">
      <c r="A4809" s="45"/>
      <c r="B4809"/>
    </row>
    <row r="4810" spans="1:10" s="112" customFormat="1" ht="26.25" x14ac:dyDescent="0.25">
      <c r="A4810" s="47" t="s">
        <v>3334</v>
      </c>
      <c r="C4810" s="241"/>
      <c r="D4810" s="241"/>
    </row>
    <row r="4811" spans="1:10" s="112" customFormat="1" ht="18" x14ac:dyDescent="0.25">
      <c r="A4811" s="47"/>
      <c r="C4811" s="241"/>
      <c r="D4811" s="241"/>
    </row>
    <row r="4812" spans="1:10" s="112" customFormat="1" ht="18" x14ac:dyDescent="0.25">
      <c r="A4812" s="47" t="s">
        <v>3335</v>
      </c>
      <c r="C4812" s="241"/>
      <c r="D4812" s="241"/>
    </row>
    <row r="4813" spans="1:10" ht="18.75" thickBot="1" x14ac:dyDescent="0.3">
      <c r="A4813" s="45"/>
      <c r="B4813"/>
    </row>
    <row r="4814" spans="1:10" ht="15.75" thickBot="1" x14ac:dyDescent="0.3">
      <c r="A4814" s="308" t="s">
        <v>2850</v>
      </c>
      <c r="B4814" s="308"/>
      <c r="C4814" s="234"/>
      <c r="D4814" s="30"/>
      <c r="E4814" s="285" t="s">
        <v>0</v>
      </c>
      <c r="F4814" s="286"/>
      <c r="G4814" s="286"/>
      <c r="H4814" s="286"/>
      <c r="I4814" s="286"/>
      <c r="J4814" s="287"/>
    </row>
    <row r="4815" spans="1:10" ht="36" x14ac:dyDescent="0.25">
      <c r="A4815" s="294" t="s">
        <v>1</v>
      </c>
      <c r="B4815" s="300" t="s">
        <v>3336</v>
      </c>
      <c r="C4815" s="300" t="s">
        <v>3</v>
      </c>
      <c r="D4815" s="300" t="s">
        <v>4480</v>
      </c>
      <c r="E4815" s="2" t="s">
        <v>4</v>
      </c>
      <c r="F4815" s="2" t="s">
        <v>4</v>
      </c>
      <c r="G4815" s="300" t="s">
        <v>4483</v>
      </c>
      <c r="H4815" s="300" t="s">
        <v>4484</v>
      </c>
      <c r="I4815" s="3" t="s">
        <v>5</v>
      </c>
      <c r="J4815" s="3" t="s">
        <v>7</v>
      </c>
    </row>
    <row r="4816" spans="1:10" ht="60.75" thickBot="1" x14ac:dyDescent="0.3">
      <c r="A4816" s="295"/>
      <c r="B4816" s="301"/>
      <c r="C4816" s="301"/>
      <c r="D4816" s="301"/>
      <c r="E4816" s="30" t="s">
        <v>4482</v>
      </c>
      <c r="F4816" s="30" t="s">
        <v>4481</v>
      </c>
      <c r="G4816" s="301"/>
      <c r="H4816" s="301"/>
      <c r="I4816" s="4" t="s">
        <v>6</v>
      </c>
      <c r="J4816" s="4" t="s">
        <v>6</v>
      </c>
    </row>
    <row r="4817" spans="1:10" ht="30.75" thickBot="1" x14ac:dyDescent="0.3">
      <c r="A4817" s="235" t="s">
        <v>3337</v>
      </c>
      <c r="B4817" s="9" t="s">
        <v>3338</v>
      </c>
      <c r="C4817" s="230" t="s">
        <v>2766</v>
      </c>
      <c r="D4817" s="239">
        <v>180</v>
      </c>
      <c r="E4817" s="164"/>
      <c r="F4817" s="164"/>
      <c r="G4817" s="164">
        <f t="shared" ref="G4817:G4823" si="133">D4817*E4817</f>
        <v>0</v>
      </c>
      <c r="H4817" s="164">
        <f t="shared" ref="H4817:H4823" si="134">D4817*F4817</f>
        <v>0</v>
      </c>
      <c r="I4817" s="53"/>
      <c r="J4817" s="53"/>
    </row>
    <row r="4818" spans="1:10" ht="30.75" thickBot="1" x14ac:dyDescent="0.3">
      <c r="A4818" s="235" t="s">
        <v>3339</v>
      </c>
      <c r="B4818" s="11" t="s">
        <v>3340</v>
      </c>
      <c r="C4818" s="230" t="s">
        <v>404</v>
      </c>
      <c r="D4818" s="214">
        <v>9.6999999999999993</v>
      </c>
      <c r="E4818" s="164"/>
      <c r="F4818" s="164"/>
      <c r="G4818" s="164">
        <f t="shared" si="133"/>
        <v>0</v>
      </c>
      <c r="H4818" s="164">
        <f t="shared" si="134"/>
        <v>0</v>
      </c>
      <c r="I4818" s="53"/>
      <c r="J4818" s="53"/>
    </row>
    <row r="4819" spans="1:10" ht="45.75" thickBot="1" x14ac:dyDescent="0.3">
      <c r="A4819" s="235" t="s">
        <v>3341</v>
      </c>
      <c r="B4819" s="11" t="s">
        <v>3342</v>
      </c>
      <c r="C4819" s="230" t="s">
        <v>404</v>
      </c>
      <c r="D4819" s="239">
        <v>12</v>
      </c>
      <c r="E4819" s="164"/>
      <c r="F4819" s="164"/>
      <c r="G4819" s="164">
        <f t="shared" si="133"/>
        <v>0</v>
      </c>
      <c r="H4819" s="164">
        <f t="shared" si="134"/>
        <v>0</v>
      </c>
      <c r="I4819" s="53"/>
      <c r="J4819" s="53"/>
    </row>
    <row r="4820" spans="1:10" ht="30.75" thickBot="1" x14ac:dyDescent="0.3">
      <c r="A4820" s="235" t="s">
        <v>3343</v>
      </c>
      <c r="B4820" s="9" t="s">
        <v>3344</v>
      </c>
      <c r="C4820" s="230" t="s">
        <v>404</v>
      </c>
      <c r="D4820" s="239">
        <v>35</v>
      </c>
      <c r="E4820" s="164"/>
      <c r="F4820" s="164"/>
      <c r="G4820" s="164">
        <f t="shared" si="133"/>
        <v>0</v>
      </c>
      <c r="H4820" s="164">
        <f t="shared" si="134"/>
        <v>0</v>
      </c>
      <c r="I4820" s="53"/>
      <c r="J4820" s="53"/>
    </row>
    <row r="4821" spans="1:10" ht="30.75" thickBot="1" x14ac:dyDescent="0.3">
      <c r="A4821" s="235" t="s">
        <v>3345</v>
      </c>
      <c r="B4821" s="11" t="s">
        <v>3346</v>
      </c>
      <c r="C4821" s="230" t="s">
        <v>404</v>
      </c>
      <c r="D4821" s="239">
        <v>9</v>
      </c>
      <c r="E4821" s="164"/>
      <c r="F4821" s="164"/>
      <c r="G4821" s="164">
        <f t="shared" si="133"/>
        <v>0</v>
      </c>
      <c r="H4821" s="164">
        <f t="shared" si="134"/>
        <v>0</v>
      </c>
      <c r="I4821" s="53"/>
      <c r="J4821" s="53"/>
    </row>
    <row r="4822" spans="1:10" ht="18" thickBot="1" x14ac:dyDescent="0.3">
      <c r="A4822" s="235" t="s">
        <v>3347</v>
      </c>
      <c r="B4822" s="9" t="s">
        <v>3348</v>
      </c>
      <c r="C4822" s="230" t="s">
        <v>404</v>
      </c>
      <c r="D4822" s="239">
        <v>190</v>
      </c>
      <c r="E4822" s="164"/>
      <c r="F4822" s="164"/>
      <c r="G4822" s="164">
        <f t="shared" si="133"/>
        <v>0</v>
      </c>
      <c r="H4822" s="164">
        <f t="shared" si="134"/>
        <v>0</v>
      </c>
      <c r="I4822" s="53"/>
      <c r="J4822" s="53"/>
    </row>
    <row r="4823" spans="1:10" ht="30.75" thickBot="1" x14ac:dyDescent="0.3">
      <c r="A4823" s="235" t="s">
        <v>3349</v>
      </c>
      <c r="B4823" s="11" t="s">
        <v>3350</v>
      </c>
      <c r="C4823" s="230" t="s">
        <v>404</v>
      </c>
      <c r="D4823" s="239">
        <v>21</v>
      </c>
      <c r="E4823" s="164"/>
      <c r="F4823" s="164"/>
      <c r="G4823" s="164">
        <f t="shared" si="133"/>
        <v>0</v>
      </c>
      <c r="H4823" s="164">
        <f t="shared" si="134"/>
        <v>0</v>
      </c>
      <c r="I4823" s="53"/>
      <c r="J4823" s="53"/>
    </row>
    <row r="4824" spans="1:10" ht="16.5" thickBot="1" x14ac:dyDescent="0.3">
      <c r="A4824" s="309" t="s">
        <v>3351</v>
      </c>
      <c r="B4824" s="310"/>
      <c r="C4824" s="310"/>
      <c r="D4824" s="310"/>
      <c r="E4824" s="311"/>
      <c r="F4824" s="288">
        <f>SUM(G4817:G4823)</f>
        <v>0</v>
      </c>
      <c r="G4824" s="289"/>
      <c r="H4824" s="290"/>
      <c r="I4824" s="6"/>
      <c r="J4824" s="6"/>
    </row>
    <row r="4825" spans="1:10" ht="15.75" customHeight="1" x14ac:dyDescent="0.25">
      <c r="A4825" s="319" t="s">
        <v>3352</v>
      </c>
      <c r="B4825" s="320"/>
      <c r="C4825" s="320"/>
      <c r="D4825" s="320"/>
      <c r="E4825" s="321"/>
      <c r="F4825" s="316">
        <f>F4827-F4824</f>
        <v>0</v>
      </c>
      <c r="G4825" s="317"/>
      <c r="H4825" s="318"/>
      <c r="I4825" s="388"/>
      <c r="J4825" s="389"/>
    </row>
    <row r="4826" spans="1:10" ht="15.75" thickBot="1" x14ac:dyDescent="0.3">
      <c r="A4826" s="354"/>
      <c r="B4826" s="355"/>
      <c r="C4826" s="355"/>
      <c r="D4826" s="355"/>
      <c r="E4826" s="356"/>
      <c r="F4826" s="325"/>
      <c r="G4826" s="326"/>
      <c r="H4826" s="327"/>
      <c r="I4826" s="388"/>
      <c r="J4826" s="389"/>
    </row>
    <row r="4827" spans="1:10" ht="16.5" thickBot="1" x14ac:dyDescent="0.3">
      <c r="A4827" s="309" t="s">
        <v>3353</v>
      </c>
      <c r="B4827" s="310"/>
      <c r="C4827" s="310"/>
      <c r="D4827" s="310"/>
      <c r="E4827" s="311"/>
      <c r="F4827" s="288">
        <f>SUM(H4817:H4823)</f>
        <v>0</v>
      </c>
      <c r="G4827" s="289"/>
      <c r="H4827" s="290"/>
      <c r="I4827" s="6"/>
      <c r="J4827" s="6"/>
    </row>
    <row r="4828" spans="1:10" ht="18" x14ac:dyDescent="0.25">
      <c r="A4828" s="47"/>
      <c r="B4828"/>
    </row>
    <row r="4829" spans="1:10" ht="18" x14ac:dyDescent="0.25">
      <c r="A4829" s="47" t="s">
        <v>3354</v>
      </c>
      <c r="B4829"/>
    </row>
    <row r="4830" spans="1:10" ht="18.75" thickBot="1" x14ac:dyDescent="0.3">
      <c r="A4830" s="45"/>
      <c r="B4830"/>
    </row>
    <row r="4831" spans="1:10" ht="15.75" thickBot="1" x14ac:dyDescent="0.3">
      <c r="A4831" s="308" t="s">
        <v>2850</v>
      </c>
      <c r="B4831" s="308"/>
      <c r="C4831" s="234"/>
      <c r="D4831" s="30"/>
      <c r="E4831" s="285" t="s">
        <v>0</v>
      </c>
      <c r="F4831" s="286"/>
      <c r="G4831" s="286"/>
      <c r="H4831" s="286"/>
      <c r="I4831" s="286"/>
      <c r="J4831" s="287"/>
    </row>
    <row r="4832" spans="1:10" ht="36" x14ac:dyDescent="0.25">
      <c r="A4832" s="294" t="s">
        <v>1</v>
      </c>
      <c r="B4832" s="300" t="s">
        <v>3355</v>
      </c>
      <c r="C4832" s="300" t="s">
        <v>3</v>
      </c>
      <c r="D4832" s="300" t="s">
        <v>4480</v>
      </c>
      <c r="E4832" s="2" t="s">
        <v>4</v>
      </c>
      <c r="F4832" s="2" t="s">
        <v>4</v>
      </c>
      <c r="G4832" s="300" t="s">
        <v>4483</v>
      </c>
      <c r="H4832" s="300" t="s">
        <v>4484</v>
      </c>
      <c r="I4832" s="3" t="s">
        <v>5</v>
      </c>
      <c r="J4832" s="3" t="s">
        <v>7</v>
      </c>
    </row>
    <row r="4833" spans="1:10" ht="60.75" thickBot="1" x14ac:dyDescent="0.3">
      <c r="A4833" s="295"/>
      <c r="B4833" s="301"/>
      <c r="C4833" s="301"/>
      <c r="D4833" s="301"/>
      <c r="E4833" s="30" t="s">
        <v>4482</v>
      </c>
      <c r="F4833" s="30" t="s">
        <v>4481</v>
      </c>
      <c r="G4833" s="301"/>
      <c r="H4833" s="301"/>
      <c r="I4833" s="4" t="s">
        <v>6</v>
      </c>
      <c r="J4833" s="4" t="s">
        <v>6</v>
      </c>
    </row>
    <row r="4834" spans="1:10" ht="47.25" x14ac:dyDescent="0.25">
      <c r="A4834" s="294" t="s">
        <v>3356</v>
      </c>
      <c r="B4834" s="7" t="s">
        <v>3357</v>
      </c>
      <c r="C4834" s="298" t="s">
        <v>3359</v>
      </c>
      <c r="D4834" s="379">
        <v>184</v>
      </c>
      <c r="E4834" s="283"/>
      <c r="F4834" s="283"/>
      <c r="G4834" s="283">
        <f t="shared" ref="G4834:G4839" si="135">D4834*E4834</f>
        <v>0</v>
      </c>
      <c r="H4834" s="283">
        <f t="shared" ref="H4834:H4839" si="136">D4834*F4834</f>
        <v>0</v>
      </c>
      <c r="I4834" s="334"/>
      <c r="J4834" s="334"/>
    </row>
    <row r="4835" spans="1:10" ht="33" thickBot="1" x14ac:dyDescent="0.3">
      <c r="A4835" s="295"/>
      <c r="B4835" s="11" t="s">
        <v>3358</v>
      </c>
      <c r="C4835" s="299"/>
      <c r="D4835" s="380"/>
      <c r="E4835" s="284"/>
      <c r="F4835" s="284"/>
      <c r="G4835" s="284">
        <f t="shared" si="135"/>
        <v>0</v>
      </c>
      <c r="H4835" s="284">
        <f t="shared" si="136"/>
        <v>0</v>
      </c>
      <c r="I4835" s="336"/>
      <c r="J4835" s="336"/>
    </row>
    <row r="4836" spans="1:10" x14ac:dyDescent="0.25">
      <c r="A4836" s="294" t="s">
        <v>3360</v>
      </c>
      <c r="B4836" s="7" t="s">
        <v>3361</v>
      </c>
      <c r="C4836" s="298" t="s">
        <v>997</v>
      </c>
      <c r="D4836" s="379">
        <v>210</v>
      </c>
      <c r="E4836" s="283"/>
      <c r="F4836" s="283"/>
      <c r="G4836" s="283">
        <f t="shared" si="135"/>
        <v>0</v>
      </c>
      <c r="H4836" s="283">
        <f t="shared" si="136"/>
        <v>0</v>
      </c>
      <c r="I4836" s="334"/>
      <c r="J4836" s="334"/>
    </row>
    <row r="4837" spans="1:10" ht="33" thickBot="1" x14ac:dyDescent="0.3">
      <c r="A4837" s="295"/>
      <c r="B4837" s="11" t="s">
        <v>3362</v>
      </c>
      <c r="C4837" s="299"/>
      <c r="D4837" s="380"/>
      <c r="E4837" s="284"/>
      <c r="F4837" s="284"/>
      <c r="G4837" s="284">
        <f t="shared" si="135"/>
        <v>0</v>
      </c>
      <c r="H4837" s="284">
        <f t="shared" si="136"/>
        <v>0</v>
      </c>
      <c r="I4837" s="336"/>
      <c r="J4837" s="336"/>
    </row>
    <row r="4838" spans="1:10" x14ac:dyDescent="0.25">
      <c r="A4838" s="294" t="s">
        <v>3363</v>
      </c>
      <c r="B4838" s="7" t="s">
        <v>3364</v>
      </c>
      <c r="C4838" s="298" t="s">
        <v>997</v>
      </c>
      <c r="D4838" s="379">
        <v>123</v>
      </c>
      <c r="E4838" s="283"/>
      <c r="F4838" s="283"/>
      <c r="G4838" s="283">
        <f t="shared" si="135"/>
        <v>0</v>
      </c>
      <c r="H4838" s="283">
        <f t="shared" si="136"/>
        <v>0</v>
      </c>
      <c r="I4838" s="334"/>
      <c r="J4838" s="334"/>
    </row>
    <row r="4839" spans="1:10" ht="33" thickBot="1" x14ac:dyDescent="0.3">
      <c r="A4839" s="295"/>
      <c r="B4839" s="11" t="s">
        <v>3365</v>
      </c>
      <c r="C4839" s="299"/>
      <c r="D4839" s="380"/>
      <c r="E4839" s="284"/>
      <c r="F4839" s="284"/>
      <c r="G4839" s="284">
        <f t="shared" si="135"/>
        <v>0</v>
      </c>
      <c r="H4839" s="284">
        <f t="shared" si="136"/>
        <v>0</v>
      </c>
      <c r="I4839" s="336"/>
      <c r="J4839" s="336"/>
    </row>
    <row r="4840" spans="1:10" ht="16.5" thickBot="1" x14ac:dyDescent="0.3">
      <c r="A4840" s="309" t="s">
        <v>3366</v>
      </c>
      <c r="B4840" s="310"/>
      <c r="C4840" s="310"/>
      <c r="D4840" s="310"/>
      <c r="E4840" s="311"/>
      <c r="F4840" s="288">
        <f>SUM(G4834:G4839)</f>
        <v>0</v>
      </c>
      <c r="G4840" s="289"/>
      <c r="H4840" s="290"/>
      <c r="I4840" s="6"/>
      <c r="J4840" s="6"/>
    </row>
    <row r="4841" spans="1:10" ht="15.75" customHeight="1" x14ac:dyDescent="0.25">
      <c r="A4841" s="319" t="s">
        <v>3367</v>
      </c>
      <c r="B4841" s="320"/>
      <c r="C4841" s="320"/>
      <c r="D4841" s="320"/>
      <c r="E4841" s="321"/>
      <c r="F4841" s="316">
        <f>F4843-F4840</f>
        <v>0</v>
      </c>
      <c r="G4841" s="317"/>
      <c r="H4841" s="318"/>
      <c r="I4841" s="388"/>
      <c r="J4841" s="389"/>
    </row>
    <row r="4842" spans="1:10" ht="15.75" thickBot="1" x14ac:dyDescent="0.3">
      <c r="A4842" s="354"/>
      <c r="B4842" s="355"/>
      <c r="C4842" s="355"/>
      <c r="D4842" s="355"/>
      <c r="E4842" s="356"/>
      <c r="F4842" s="325"/>
      <c r="G4842" s="326"/>
      <c r="H4842" s="327"/>
      <c r="I4842" s="388"/>
      <c r="J4842" s="389"/>
    </row>
    <row r="4843" spans="1:10" ht="16.5" thickBot="1" x14ac:dyDescent="0.3">
      <c r="A4843" s="309" t="s">
        <v>3368</v>
      </c>
      <c r="B4843" s="310"/>
      <c r="C4843" s="310"/>
      <c r="D4843" s="310"/>
      <c r="E4843" s="311"/>
      <c r="F4843" s="288">
        <f>SUM(H4834:H4839)</f>
        <v>0</v>
      </c>
      <c r="G4843" s="289"/>
      <c r="H4843" s="290"/>
      <c r="I4843" s="6"/>
      <c r="J4843" s="6"/>
    </row>
    <row r="4844" spans="1:10" ht="18" x14ac:dyDescent="0.25">
      <c r="A4844" s="45"/>
      <c r="B4844"/>
    </row>
    <row r="4845" spans="1:10" ht="18" x14ac:dyDescent="0.25">
      <c r="A4845" s="47" t="s">
        <v>3369</v>
      </c>
      <c r="B4845"/>
    </row>
    <row r="4846" spans="1:10" ht="15.75" thickBot="1" x14ac:dyDescent="0.3">
      <c r="A4846" s="23"/>
      <c r="B4846"/>
    </row>
    <row r="4847" spans="1:10" ht="15.75" thickBot="1" x14ac:dyDescent="0.3">
      <c r="A4847" s="308" t="s">
        <v>2850</v>
      </c>
      <c r="B4847" s="308"/>
      <c r="C4847" s="234"/>
      <c r="D4847" s="30"/>
      <c r="E4847" s="285" t="s">
        <v>0</v>
      </c>
      <c r="F4847" s="286"/>
      <c r="G4847" s="286"/>
      <c r="H4847" s="286"/>
      <c r="I4847" s="286"/>
      <c r="J4847" s="287"/>
    </row>
    <row r="4848" spans="1:10" ht="36" x14ac:dyDescent="0.25">
      <c r="A4848" s="294" t="s">
        <v>1</v>
      </c>
      <c r="B4848" s="300" t="s">
        <v>3370</v>
      </c>
      <c r="C4848" s="300" t="s">
        <v>3</v>
      </c>
      <c r="D4848" s="300" t="s">
        <v>4480</v>
      </c>
      <c r="E4848" s="2" t="s">
        <v>4</v>
      </c>
      <c r="F4848" s="2" t="s">
        <v>4</v>
      </c>
      <c r="G4848" s="300" t="s">
        <v>4483</v>
      </c>
      <c r="H4848" s="300" t="s">
        <v>4484</v>
      </c>
      <c r="I4848" s="3" t="s">
        <v>5</v>
      </c>
      <c r="J4848" s="3" t="s">
        <v>7</v>
      </c>
    </row>
    <row r="4849" spans="1:10" ht="60.75" thickBot="1" x14ac:dyDescent="0.3">
      <c r="A4849" s="295"/>
      <c r="B4849" s="301"/>
      <c r="C4849" s="301"/>
      <c r="D4849" s="301"/>
      <c r="E4849" s="30" t="s">
        <v>4482</v>
      </c>
      <c r="F4849" s="30" t="s">
        <v>4481</v>
      </c>
      <c r="G4849" s="301"/>
      <c r="H4849" s="301"/>
      <c r="I4849" s="4" t="s">
        <v>6</v>
      </c>
      <c r="J4849" s="4" t="s">
        <v>6</v>
      </c>
    </row>
    <row r="4850" spans="1:10" ht="30" x14ac:dyDescent="0.25">
      <c r="A4850" s="294" t="s">
        <v>3371</v>
      </c>
      <c r="B4850" s="7" t="s">
        <v>3372</v>
      </c>
      <c r="C4850" s="298" t="s">
        <v>3374</v>
      </c>
      <c r="D4850" s="406">
        <v>25</v>
      </c>
      <c r="E4850" s="283"/>
      <c r="F4850" s="283"/>
      <c r="G4850" s="283">
        <f t="shared" ref="G4850:G4883" si="137">D4850*E4850</f>
        <v>0</v>
      </c>
      <c r="H4850" s="283">
        <f t="shared" ref="H4850:H4883" si="138">D4850*F4850</f>
        <v>0</v>
      </c>
      <c r="I4850" s="296"/>
      <c r="J4850" s="296"/>
    </row>
    <row r="4851" spans="1:10" ht="33" thickBot="1" x14ac:dyDescent="0.3">
      <c r="A4851" s="295"/>
      <c r="B4851" s="11" t="s">
        <v>3373</v>
      </c>
      <c r="C4851" s="299"/>
      <c r="D4851" s="407"/>
      <c r="E4851" s="284"/>
      <c r="F4851" s="284"/>
      <c r="G4851" s="284">
        <f t="shared" si="137"/>
        <v>0</v>
      </c>
      <c r="H4851" s="284">
        <f t="shared" si="138"/>
        <v>0</v>
      </c>
      <c r="I4851" s="297"/>
      <c r="J4851" s="297"/>
    </row>
    <row r="4852" spans="1:10" ht="30" x14ac:dyDescent="0.25">
      <c r="A4852" s="294" t="s">
        <v>3375</v>
      </c>
      <c r="B4852" s="7" t="s">
        <v>3376</v>
      </c>
      <c r="C4852" s="298" t="s">
        <v>404</v>
      </c>
      <c r="D4852" s="406">
        <v>6.5</v>
      </c>
      <c r="E4852" s="283"/>
      <c r="F4852" s="283"/>
      <c r="G4852" s="283">
        <f t="shared" si="137"/>
        <v>0</v>
      </c>
      <c r="H4852" s="283">
        <f t="shared" si="138"/>
        <v>0</v>
      </c>
      <c r="I4852" s="296"/>
      <c r="J4852" s="296"/>
    </row>
    <row r="4853" spans="1:10" ht="33" thickBot="1" x14ac:dyDescent="0.3">
      <c r="A4853" s="295"/>
      <c r="B4853" s="11" t="s">
        <v>3377</v>
      </c>
      <c r="C4853" s="299"/>
      <c r="D4853" s="407"/>
      <c r="E4853" s="284"/>
      <c r="F4853" s="284"/>
      <c r="G4853" s="284">
        <f t="shared" si="137"/>
        <v>0</v>
      </c>
      <c r="H4853" s="284">
        <f t="shared" si="138"/>
        <v>0</v>
      </c>
      <c r="I4853" s="297"/>
      <c r="J4853" s="297"/>
    </row>
    <row r="4854" spans="1:10" ht="30" x14ac:dyDescent="0.25">
      <c r="A4854" s="294" t="s">
        <v>3378</v>
      </c>
      <c r="B4854" s="7" t="s">
        <v>3379</v>
      </c>
      <c r="C4854" s="298" t="s">
        <v>404</v>
      </c>
      <c r="D4854" s="406">
        <v>23</v>
      </c>
      <c r="E4854" s="283"/>
      <c r="F4854" s="283"/>
      <c r="G4854" s="283">
        <f t="shared" si="137"/>
        <v>0</v>
      </c>
      <c r="H4854" s="283">
        <f t="shared" si="138"/>
        <v>0</v>
      </c>
      <c r="I4854" s="296"/>
      <c r="J4854" s="296"/>
    </row>
    <row r="4855" spans="1:10" ht="33" thickBot="1" x14ac:dyDescent="0.3">
      <c r="A4855" s="295"/>
      <c r="B4855" s="11" t="s">
        <v>3380</v>
      </c>
      <c r="C4855" s="299"/>
      <c r="D4855" s="407"/>
      <c r="E4855" s="284"/>
      <c r="F4855" s="284"/>
      <c r="G4855" s="284">
        <f t="shared" si="137"/>
        <v>0</v>
      </c>
      <c r="H4855" s="284">
        <f t="shared" si="138"/>
        <v>0</v>
      </c>
      <c r="I4855" s="297"/>
      <c r="J4855" s="297"/>
    </row>
    <row r="4856" spans="1:10" ht="30" x14ac:dyDescent="0.25">
      <c r="A4856" s="294" t="s">
        <v>3381</v>
      </c>
      <c r="B4856" s="7" t="s">
        <v>3382</v>
      </c>
      <c r="C4856" s="298" t="s">
        <v>404</v>
      </c>
      <c r="D4856" s="406">
        <v>5.5</v>
      </c>
      <c r="E4856" s="283"/>
      <c r="F4856" s="283"/>
      <c r="G4856" s="283">
        <f t="shared" si="137"/>
        <v>0</v>
      </c>
      <c r="H4856" s="283">
        <f t="shared" si="138"/>
        <v>0</v>
      </c>
      <c r="I4856" s="296"/>
      <c r="J4856" s="296"/>
    </row>
    <row r="4857" spans="1:10" ht="33" thickBot="1" x14ac:dyDescent="0.3">
      <c r="A4857" s="295"/>
      <c r="B4857" s="11" t="s">
        <v>3380</v>
      </c>
      <c r="C4857" s="299"/>
      <c r="D4857" s="407"/>
      <c r="E4857" s="284"/>
      <c r="F4857" s="284"/>
      <c r="G4857" s="284">
        <f t="shared" si="137"/>
        <v>0</v>
      </c>
      <c r="H4857" s="284">
        <f t="shared" si="138"/>
        <v>0</v>
      </c>
      <c r="I4857" s="297"/>
      <c r="J4857" s="297"/>
    </row>
    <row r="4858" spans="1:10" ht="30" x14ac:dyDescent="0.25">
      <c r="A4858" s="294" t="s">
        <v>3383</v>
      </c>
      <c r="B4858" s="7" t="s">
        <v>3384</v>
      </c>
      <c r="C4858" s="298" t="s">
        <v>404</v>
      </c>
      <c r="D4858" s="406">
        <v>6.8</v>
      </c>
      <c r="E4858" s="283"/>
      <c r="F4858" s="283"/>
      <c r="G4858" s="283">
        <f t="shared" si="137"/>
        <v>0</v>
      </c>
      <c r="H4858" s="283">
        <f t="shared" si="138"/>
        <v>0</v>
      </c>
      <c r="I4858" s="296"/>
      <c r="J4858" s="296"/>
    </row>
    <row r="4859" spans="1:10" ht="33" thickBot="1" x14ac:dyDescent="0.3">
      <c r="A4859" s="295"/>
      <c r="B4859" s="11" t="s">
        <v>3385</v>
      </c>
      <c r="C4859" s="299"/>
      <c r="D4859" s="407"/>
      <c r="E4859" s="284"/>
      <c r="F4859" s="284"/>
      <c r="G4859" s="284">
        <f t="shared" si="137"/>
        <v>0</v>
      </c>
      <c r="H4859" s="284">
        <f t="shared" si="138"/>
        <v>0</v>
      </c>
      <c r="I4859" s="297"/>
      <c r="J4859" s="297"/>
    </row>
    <row r="4860" spans="1:10" ht="63" thickBot="1" x14ac:dyDescent="0.3">
      <c r="A4860" s="235" t="s">
        <v>3386</v>
      </c>
      <c r="B4860" s="11" t="s">
        <v>3387</v>
      </c>
      <c r="C4860" s="230" t="s">
        <v>404</v>
      </c>
      <c r="D4860" s="214">
        <v>1.5</v>
      </c>
      <c r="E4860" s="170"/>
      <c r="F4860" s="170"/>
      <c r="G4860" s="170">
        <f t="shared" si="137"/>
        <v>0</v>
      </c>
      <c r="H4860" s="170">
        <f t="shared" si="138"/>
        <v>0</v>
      </c>
      <c r="I4860" s="53"/>
      <c r="J4860" s="53"/>
    </row>
    <row r="4861" spans="1:10" ht="48" thickBot="1" x14ac:dyDescent="0.3">
      <c r="A4861" s="235" t="s">
        <v>3388</v>
      </c>
      <c r="B4861" s="11" t="s">
        <v>3389</v>
      </c>
      <c r="C4861" s="230" t="s">
        <v>404</v>
      </c>
      <c r="D4861" s="214">
        <v>5.3</v>
      </c>
      <c r="E4861" s="170"/>
      <c r="F4861" s="170"/>
      <c r="G4861" s="170">
        <f t="shared" si="137"/>
        <v>0</v>
      </c>
      <c r="H4861" s="170">
        <f t="shared" si="138"/>
        <v>0</v>
      </c>
      <c r="I4861" s="53"/>
      <c r="J4861" s="53"/>
    </row>
    <row r="4862" spans="1:10" ht="63" thickBot="1" x14ac:dyDescent="0.3">
      <c r="A4862" s="235" t="s">
        <v>3390</v>
      </c>
      <c r="B4862" s="11" t="s">
        <v>3391</v>
      </c>
      <c r="C4862" s="230" t="s">
        <v>404</v>
      </c>
      <c r="D4862" s="214">
        <v>5.4</v>
      </c>
      <c r="E4862" s="170"/>
      <c r="F4862" s="170"/>
      <c r="G4862" s="170">
        <f t="shared" si="137"/>
        <v>0</v>
      </c>
      <c r="H4862" s="170">
        <f t="shared" si="138"/>
        <v>0</v>
      </c>
      <c r="I4862" s="53"/>
      <c r="J4862" s="53"/>
    </row>
    <row r="4863" spans="1:10" ht="48" thickBot="1" x14ac:dyDescent="0.3">
      <c r="A4863" s="235" t="s">
        <v>3392</v>
      </c>
      <c r="B4863" s="11" t="s">
        <v>3393</v>
      </c>
      <c r="C4863" s="230" t="s">
        <v>997</v>
      </c>
      <c r="D4863" s="214">
        <v>125</v>
      </c>
      <c r="E4863" s="170"/>
      <c r="F4863" s="170"/>
      <c r="G4863" s="170">
        <f t="shared" si="137"/>
        <v>0</v>
      </c>
      <c r="H4863" s="170">
        <f t="shared" si="138"/>
        <v>0</v>
      </c>
      <c r="I4863" s="53"/>
      <c r="J4863" s="53"/>
    </row>
    <row r="4864" spans="1:10" x14ac:dyDescent="0.25">
      <c r="A4864" s="294" t="s">
        <v>3394</v>
      </c>
      <c r="B4864" s="7" t="s">
        <v>3395</v>
      </c>
      <c r="C4864" s="298" t="s">
        <v>404</v>
      </c>
      <c r="D4864" s="406">
        <v>3.2</v>
      </c>
      <c r="E4864" s="283"/>
      <c r="F4864" s="283"/>
      <c r="G4864" s="283">
        <f t="shared" si="137"/>
        <v>0</v>
      </c>
      <c r="H4864" s="283">
        <f t="shared" si="138"/>
        <v>0</v>
      </c>
      <c r="I4864" s="296"/>
      <c r="J4864" s="296"/>
    </row>
    <row r="4865" spans="1:10" x14ac:dyDescent="0.25">
      <c r="A4865" s="329"/>
      <c r="B4865" s="7" t="s">
        <v>3396</v>
      </c>
      <c r="C4865" s="330"/>
      <c r="D4865" s="408"/>
      <c r="E4865" s="322"/>
      <c r="F4865" s="322"/>
      <c r="G4865" s="322">
        <f t="shared" si="137"/>
        <v>0</v>
      </c>
      <c r="H4865" s="322">
        <f t="shared" si="138"/>
        <v>0</v>
      </c>
      <c r="I4865" s="390"/>
      <c r="J4865" s="390"/>
    </row>
    <row r="4866" spans="1:10" ht="33" thickBot="1" x14ac:dyDescent="0.3">
      <c r="A4866" s="295"/>
      <c r="B4866" s="11" t="s">
        <v>3397</v>
      </c>
      <c r="C4866" s="299"/>
      <c r="D4866" s="407"/>
      <c r="E4866" s="284"/>
      <c r="F4866" s="284"/>
      <c r="G4866" s="284">
        <f t="shared" si="137"/>
        <v>0</v>
      </c>
      <c r="H4866" s="284">
        <f t="shared" si="138"/>
        <v>0</v>
      </c>
      <c r="I4866" s="297"/>
      <c r="J4866" s="297"/>
    </row>
    <row r="4867" spans="1:10" x14ac:dyDescent="0.25">
      <c r="A4867" s="294" t="s">
        <v>3398</v>
      </c>
      <c r="B4867" s="7" t="s">
        <v>3399</v>
      </c>
      <c r="C4867" s="298" t="s">
        <v>404</v>
      </c>
      <c r="D4867" s="406">
        <v>3</v>
      </c>
      <c r="E4867" s="283"/>
      <c r="F4867" s="283"/>
      <c r="G4867" s="283">
        <f t="shared" si="137"/>
        <v>0</v>
      </c>
      <c r="H4867" s="283">
        <f t="shared" si="138"/>
        <v>0</v>
      </c>
      <c r="I4867" s="296"/>
      <c r="J4867" s="296"/>
    </row>
    <row r="4868" spans="1:10" x14ac:dyDescent="0.25">
      <c r="A4868" s="329"/>
      <c r="B4868" s="7" t="s">
        <v>3396</v>
      </c>
      <c r="C4868" s="330"/>
      <c r="D4868" s="408"/>
      <c r="E4868" s="322"/>
      <c r="F4868" s="322"/>
      <c r="G4868" s="322">
        <f t="shared" si="137"/>
        <v>0</v>
      </c>
      <c r="H4868" s="322">
        <f t="shared" si="138"/>
        <v>0</v>
      </c>
      <c r="I4868" s="390"/>
      <c r="J4868" s="390"/>
    </row>
    <row r="4869" spans="1:10" ht="33" thickBot="1" x14ac:dyDescent="0.3">
      <c r="A4869" s="295"/>
      <c r="B4869" s="11" t="s">
        <v>3397</v>
      </c>
      <c r="C4869" s="299"/>
      <c r="D4869" s="407"/>
      <c r="E4869" s="284"/>
      <c r="F4869" s="284"/>
      <c r="G4869" s="284">
        <f t="shared" si="137"/>
        <v>0</v>
      </c>
      <c r="H4869" s="284">
        <f t="shared" si="138"/>
        <v>0</v>
      </c>
      <c r="I4869" s="297"/>
      <c r="J4869" s="297"/>
    </row>
    <row r="4870" spans="1:10" ht="30" x14ac:dyDescent="0.25">
      <c r="A4870" s="294" t="s">
        <v>3400</v>
      </c>
      <c r="B4870" s="7" t="s">
        <v>3401</v>
      </c>
      <c r="C4870" s="298" t="s">
        <v>997</v>
      </c>
      <c r="D4870" s="406">
        <v>123</v>
      </c>
      <c r="E4870" s="283"/>
      <c r="F4870" s="283"/>
      <c r="G4870" s="283">
        <f t="shared" si="137"/>
        <v>0</v>
      </c>
      <c r="H4870" s="283">
        <f t="shared" si="138"/>
        <v>0</v>
      </c>
      <c r="I4870" s="296"/>
      <c r="J4870" s="296"/>
    </row>
    <row r="4871" spans="1:10" ht="33" thickBot="1" x14ac:dyDescent="0.3">
      <c r="A4871" s="295"/>
      <c r="B4871" s="11" t="s">
        <v>3402</v>
      </c>
      <c r="C4871" s="299"/>
      <c r="D4871" s="407"/>
      <c r="E4871" s="284"/>
      <c r="F4871" s="284"/>
      <c r="G4871" s="284">
        <f t="shared" si="137"/>
        <v>0</v>
      </c>
      <c r="H4871" s="284">
        <f t="shared" si="138"/>
        <v>0</v>
      </c>
      <c r="I4871" s="297"/>
      <c r="J4871" s="297"/>
    </row>
    <row r="4872" spans="1:10" ht="30" x14ac:dyDescent="0.25">
      <c r="A4872" s="294" t="s">
        <v>3403</v>
      </c>
      <c r="B4872" s="7" t="s">
        <v>3404</v>
      </c>
      <c r="C4872" s="298" t="s">
        <v>997</v>
      </c>
      <c r="D4872" s="406">
        <v>123</v>
      </c>
      <c r="E4872" s="283"/>
      <c r="F4872" s="283"/>
      <c r="G4872" s="283">
        <f t="shared" si="137"/>
        <v>0</v>
      </c>
      <c r="H4872" s="283">
        <f t="shared" si="138"/>
        <v>0</v>
      </c>
      <c r="I4872" s="296"/>
      <c r="J4872" s="296"/>
    </row>
    <row r="4873" spans="1:10" ht="33" thickBot="1" x14ac:dyDescent="0.3">
      <c r="A4873" s="295"/>
      <c r="B4873" s="11" t="s">
        <v>3405</v>
      </c>
      <c r="C4873" s="299"/>
      <c r="D4873" s="407"/>
      <c r="E4873" s="284"/>
      <c r="F4873" s="284"/>
      <c r="G4873" s="284">
        <f t="shared" si="137"/>
        <v>0</v>
      </c>
      <c r="H4873" s="284">
        <f t="shared" si="138"/>
        <v>0</v>
      </c>
      <c r="I4873" s="297"/>
      <c r="J4873" s="297"/>
    </row>
    <row r="4874" spans="1:10" ht="30" x14ac:dyDescent="0.25">
      <c r="A4874" s="294" t="s">
        <v>3406</v>
      </c>
      <c r="B4874" s="7" t="s">
        <v>3407</v>
      </c>
      <c r="C4874" s="298" t="s">
        <v>404</v>
      </c>
      <c r="D4874" s="406">
        <v>1.5</v>
      </c>
      <c r="E4874" s="283"/>
      <c r="F4874" s="283"/>
      <c r="G4874" s="283">
        <f t="shared" si="137"/>
        <v>0</v>
      </c>
      <c r="H4874" s="283">
        <f t="shared" si="138"/>
        <v>0</v>
      </c>
      <c r="I4874" s="296"/>
      <c r="J4874" s="296"/>
    </row>
    <row r="4875" spans="1:10" ht="33" thickBot="1" x14ac:dyDescent="0.3">
      <c r="A4875" s="295"/>
      <c r="B4875" s="11" t="s">
        <v>3408</v>
      </c>
      <c r="C4875" s="299"/>
      <c r="D4875" s="407"/>
      <c r="E4875" s="284"/>
      <c r="F4875" s="284"/>
      <c r="G4875" s="284">
        <f t="shared" si="137"/>
        <v>0</v>
      </c>
      <c r="H4875" s="284">
        <f t="shared" si="138"/>
        <v>0</v>
      </c>
      <c r="I4875" s="297"/>
      <c r="J4875" s="297"/>
    </row>
    <row r="4876" spans="1:10" ht="30" x14ac:dyDescent="0.25">
      <c r="A4876" s="294" t="s">
        <v>3409</v>
      </c>
      <c r="B4876" s="7" t="s">
        <v>3410</v>
      </c>
      <c r="C4876" s="298" t="s">
        <v>997</v>
      </c>
      <c r="D4876" s="406">
        <v>1.8</v>
      </c>
      <c r="E4876" s="283"/>
      <c r="F4876" s="283"/>
      <c r="G4876" s="283">
        <f t="shared" si="137"/>
        <v>0</v>
      </c>
      <c r="H4876" s="283">
        <f t="shared" si="138"/>
        <v>0</v>
      </c>
      <c r="I4876" s="296"/>
      <c r="J4876" s="296"/>
    </row>
    <row r="4877" spans="1:10" ht="33" thickBot="1" x14ac:dyDescent="0.3">
      <c r="A4877" s="295"/>
      <c r="B4877" s="11" t="s">
        <v>3385</v>
      </c>
      <c r="C4877" s="299"/>
      <c r="D4877" s="407"/>
      <c r="E4877" s="284"/>
      <c r="F4877" s="284"/>
      <c r="G4877" s="284">
        <f t="shared" si="137"/>
        <v>0</v>
      </c>
      <c r="H4877" s="284">
        <f t="shared" si="138"/>
        <v>0</v>
      </c>
      <c r="I4877" s="297"/>
      <c r="J4877" s="297"/>
    </row>
    <row r="4878" spans="1:10" x14ac:dyDescent="0.25">
      <c r="A4878" s="294" t="s">
        <v>3411</v>
      </c>
      <c r="B4878" s="7" t="s">
        <v>3412</v>
      </c>
      <c r="C4878" s="298" t="s">
        <v>997</v>
      </c>
      <c r="D4878" s="406">
        <v>123</v>
      </c>
      <c r="E4878" s="283"/>
      <c r="F4878" s="283"/>
      <c r="G4878" s="283">
        <f t="shared" si="137"/>
        <v>0</v>
      </c>
      <c r="H4878" s="283">
        <f t="shared" si="138"/>
        <v>0</v>
      </c>
      <c r="I4878" s="296"/>
      <c r="J4878" s="296"/>
    </row>
    <row r="4879" spans="1:10" ht="33" thickBot="1" x14ac:dyDescent="0.3">
      <c r="A4879" s="295"/>
      <c r="B4879" s="11" t="s">
        <v>3377</v>
      </c>
      <c r="C4879" s="299"/>
      <c r="D4879" s="407"/>
      <c r="E4879" s="284"/>
      <c r="F4879" s="284"/>
      <c r="G4879" s="284">
        <f t="shared" si="137"/>
        <v>0</v>
      </c>
      <c r="H4879" s="284">
        <f t="shared" si="138"/>
        <v>0</v>
      </c>
      <c r="I4879" s="297"/>
      <c r="J4879" s="297"/>
    </row>
    <row r="4880" spans="1:10" ht="45" x14ac:dyDescent="0.25">
      <c r="A4880" s="294" t="s">
        <v>3413</v>
      </c>
      <c r="B4880" s="7" t="s">
        <v>3414</v>
      </c>
      <c r="C4880" s="298" t="s">
        <v>997</v>
      </c>
      <c r="D4880" s="406">
        <v>72.5</v>
      </c>
      <c r="E4880" s="283"/>
      <c r="F4880" s="283"/>
      <c r="G4880" s="283">
        <f t="shared" si="137"/>
        <v>0</v>
      </c>
      <c r="H4880" s="283">
        <f t="shared" si="138"/>
        <v>0</v>
      </c>
      <c r="I4880" s="296"/>
      <c r="J4880" s="296"/>
    </row>
    <row r="4881" spans="1:10" ht="33" thickBot="1" x14ac:dyDescent="0.3">
      <c r="A4881" s="295"/>
      <c r="B4881" s="11" t="s">
        <v>3402</v>
      </c>
      <c r="C4881" s="299"/>
      <c r="D4881" s="407"/>
      <c r="E4881" s="284"/>
      <c r="F4881" s="284"/>
      <c r="G4881" s="284">
        <f t="shared" si="137"/>
        <v>0</v>
      </c>
      <c r="H4881" s="284">
        <f t="shared" si="138"/>
        <v>0</v>
      </c>
      <c r="I4881" s="297"/>
      <c r="J4881" s="297"/>
    </row>
    <row r="4882" spans="1:10" ht="30" x14ac:dyDescent="0.25">
      <c r="A4882" s="294" t="s">
        <v>3415</v>
      </c>
      <c r="B4882" s="7" t="s">
        <v>3416</v>
      </c>
      <c r="C4882" s="298" t="s">
        <v>997</v>
      </c>
      <c r="D4882" s="379">
        <v>220</v>
      </c>
      <c r="E4882" s="283"/>
      <c r="F4882" s="283"/>
      <c r="G4882" s="283">
        <f t="shared" si="137"/>
        <v>0</v>
      </c>
      <c r="H4882" s="283">
        <f t="shared" si="138"/>
        <v>0</v>
      </c>
      <c r="I4882" s="296"/>
      <c r="J4882" s="296"/>
    </row>
    <row r="4883" spans="1:10" ht="33" thickBot="1" x14ac:dyDescent="0.3">
      <c r="A4883" s="295"/>
      <c r="B4883" s="11" t="s">
        <v>3417</v>
      </c>
      <c r="C4883" s="299"/>
      <c r="D4883" s="380"/>
      <c r="E4883" s="284"/>
      <c r="F4883" s="284"/>
      <c r="G4883" s="284">
        <f t="shared" si="137"/>
        <v>0</v>
      </c>
      <c r="H4883" s="284">
        <f t="shared" si="138"/>
        <v>0</v>
      </c>
      <c r="I4883" s="297"/>
      <c r="J4883" s="297"/>
    </row>
    <row r="4884" spans="1:10" ht="16.5" thickBot="1" x14ac:dyDescent="0.3">
      <c r="A4884" s="309" t="s">
        <v>3418</v>
      </c>
      <c r="B4884" s="310"/>
      <c r="C4884" s="310"/>
      <c r="D4884" s="310"/>
      <c r="E4884" s="311"/>
      <c r="F4884" s="288">
        <f>SUM(G4850:G4883)</f>
        <v>0</v>
      </c>
      <c r="G4884" s="289"/>
      <c r="H4884" s="290"/>
      <c r="I4884" s="6"/>
      <c r="J4884" s="6"/>
    </row>
    <row r="4885" spans="1:10" ht="15.75" customHeight="1" x14ac:dyDescent="0.25">
      <c r="A4885" s="319" t="s">
        <v>3419</v>
      </c>
      <c r="B4885" s="320"/>
      <c r="C4885" s="320"/>
      <c r="D4885" s="320"/>
      <c r="E4885" s="321"/>
      <c r="F4885" s="316">
        <f>F4887-F4884</f>
        <v>0</v>
      </c>
      <c r="G4885" s="317"/>
      <c r="H4885" s="318"/>
      <c r="I4885" s="388"/>
      <c r="J4885" s="389"/>
    </row>
    <row r="4886" spans="1:10" ht="15.75" thickBot="1" x14ac:dyDescent="0.3">
      <c r="A4886" s="354"/>
      <c r="B4886" s="355"/>
      <c r="C4886" s="355"/>
      <c r="D4886" s="355"/>
      <c r="E4886" s="356"/>
      <c r="F4886" s="325"/>
      <c r="G4886" s="326"/>
      <c r="H4886" s="327"/>
      <c r="I4886" s="388"/>
      <c r="J4886" s="389"/>
    </row>
    <row r="4887" spans="1:10" ht="16.5" thickBot="1" x14ac:dyDescent="0.3">
      <c r="A4887" s="309" t="s">
        <v>3420</v>
      </c>
      <c r="B4887" s="310"/>
      <c r="C4887" s="310"/>
      <c r="D4887" s="310"/>
      <c r="E4887" s="311"/>
      <c r="F4887" s="288">
        <f>SUM(H4850:H4883)</f>
        <v>0</v>
      </c>
      <c r="G4887" s="289"/>
      <c r="H4887" s="290"/>
      <c r="I4887" s="6"/>
      <c r="J4887" s="6"/>
    </row>
    <row r="4888" spans="1:10" x14ac:dyDescent="0.25">
      <c r="A4888" s="23"/>
      <c r="B4888"/>
    </row>
    <row r="4889" spans="1:10" ht="18" x14ac:dyDescent="0.25">
      <c r="A4889" s="47" t="s">
        <v>3421</v>
      </c>
      <c r="B4889"/>
    </row>
    <row r="4890" spans="1:10" ht="15.75" thickBot="1" x14ac:dyDescent="0.3">
      <c r="A4890" s="23"/>
      <c r="B4890"/>
    </row>
    <row r="4891" spans="1:10" ht="15.75" thickBot="1" x14ac:dyDescent="0.3">
      <c r="A4891" s="308" t="s">
        <v>2850</v>
      </c>
      <c r="B4891" s="308"/>
      <c r="C4891" s="234"/>
      <c r="D4891" s="30"/>
      <c r="E4891" s="285" t="s">
        <v>0</v>
      </c>
      <c r="F4891" s="286"/>
      <c r="G4891" s="286"/>
      <c r="H4891" s="286"/>
      <c r="I4891" s="286"/>
      <c r="J4891" s="287"/>
    </row>
    <row r="4892" spans="1:10" ht="36" x14ac:dyDescent="0.25">
      <c r="A4892" s="294" t="s">
        <v>1</v>
      </c>
      <c r="B4892" s="300" t="s">
        <v>3422</v>
      </c>
      <c r="C4892" s="300" t="s">
        <v>3</v>
      </c>
      <c r="D4892" s="300" t="s">
        <v>4480</v>
      </c>
      <c r="E4892" s="2" t="s">
        <v>4</v>
      </c>
      <c r="F4892" s="2" t="s">
        <v>4</v>
      </c>
      <c r="G4892" s="300" t="s">
        <v>4483</v>
      </c>
      <c r="H4892" s="300" t="s">
        <v>4484</v>
      </c>
      <c r="I4892" s="3" t="s">
        <v>5</v>
      </c>
      <c r="J4892" s="3" t="s">
        <v>7</v>
      </c>
    </row>
    <row r="4893" spans="1:10" ht="60.75" thickBot="1" x14ac:dyDescent="0.3">
      <c r="A4893" s="295"/>
      <c r="B4893" s="301"/>
      <c r="C4893" s="301"/>
      <c r="D4893" s="301"/>
      <c r="E4893" s="30" t="s">
        <v>4482</v>
      </c>
      <c r="F4893" s="30" t="s">
        <v>4481</v>
      </c>
      <c r="G4893" s="301"/>
      <c r="H4893" s="301"/>
      <c r="I4893" s="4" t="s">
        <v>6</v>
      </c>
      <c r="J4893" s="4" t="s">
        <v>6</v>
      </c>
    </row>
    <row r="4894" spans="1:10" ht="30.75" thickBot="1" x14ac:dyDescent="0.3">
      <c r="A4894" s="235" t="s">
        <v>3423</v>
      </c>
      <c r="B4894" s="11" t="s">
        <v>3424</v>
      </c>
      <c r="C4894" s="230" t="s">
        <v>3425</v>
      </c>
      <c r="D4894" s="239">
        <v>11500</v>
      </c>
      <c r="E4894" s="170"/>
      <c r="F4894" s="170"/>
      <c r="G4894" s="170">
        <f>D4894*E4894</f>
        <v>0</v>
      </c>
      <c r="H4894" s="170">
        <f>D4894*F4894</f>
        <v>0</v>
      </c>
      <c r="I4894" s="53"/>
      <c r="J4894" s="53"/>
    </row>
    <row r="4895" spans="1:10" ht="16.5" thickBot="1" x14ac:dyDescent="0.3">
      <c r="A4895" s="309" t="s">
        <v>3426</v>
      </c>
      <c r="B4895" s="310"/>
      <c r="C4895" s="310"/>
      <c r="D4895" s="310"/>
      <c r="E4895" s="311"/>
      <c r="F4895" s="288">
        <f>G4894</f>
        <v>0</v>
      </c>
      <c r="G4895" s="289"/>
      <c r="H4895" s="290"/>
      <c r="I4895" s="6"/>
      <c r="J4895" s="6"/>
    </row>
    <row r="4896" spans="1:10" ht="15.75" customHeight="1" x14ac:dyDescent="0.25">
      <c r="A4896" s="319" t="s">
        <v>3427</v>
      </c>
      <c r="B4896" s="320"/>
      <c r="C4896" s="320"/>
      <c r="D4896" s="320"/>
      <c r="E4896" s="321"/>
      <c r="F4896" s="316">
        <f>F4898-F4895</f>
        <v>0</v>
      </c>
      <c r="G4896" s="317"/>
      <c r="H4896" s="318"/>
      <c r="I4896" s="388"/>
      <c r="J4896" s="389"/>
    </row>
    <row r="4897" spans="1:10" ht="15.75" thickBot="1" x14ac:dyDescent="0.3">
      <c r="A4897" s="354"/>
      <c r="B4897" s="355"/>
      <c r="C4897" s="355"/>
      <c r="D4897" s="355"/>
      <c r="E4897" s="356"/>
      <c r="F4897" s="325"/>
      <c r="G4897" s="326"/>
      <c r="H4897" s="327"/>
      <c r="I4897" s="388"/>
      <c r="J4897" s="389"/>
    </row>
    <row r="4898" spans="1:10" ht="16.5" thickBot="1" x14ac:dyDescent="0.3">
      <c r="A4898" s="309" t="s">
        <v>3428</v>
      </c>
      <c r="B4898" s="310"/>
      <c r="C4898" s="310"/>
      <c r="D4898" s="310"/>
      <c r="E4898" s="311"/>
      <c r="F4898" s="288">
        <f>H4894</f>
        <v>0</v>
      </c>
      <c r="G4898" s="289"/>
      <c r="H4898" s="290"/>
      <c r="I4898" s="6"/>
      <c r="J4898" s="6"/>
    </row>
    <row r="4899" spans="1:10" x14ac:dyDescent="0.25">
      <c r="A4899" s="23"/>
      <c r="B4899"/>
    </row>
    <row r="4900" spans="1:10" ht="18" x14ac:dyDescent="0.25">
      <c r="A4900" s="47" t="s">
        <v>3429</v>
      </c>
      <c r="B4900"/>
    </row>
    <row r="4901" spans="1:10" ht="15.75" thickBot="1" x14ac:dyDescent="0.3">
      <c r="A4901" s="23"/>
      <c r="B4901"/>
    </row>
    <row r="4902" spans="1:10" ht="15.75" thickBot="1" x14ac:dyDescent="0.3">
      <c r="A4902" s="308" t="s">
        <v>2850</v>
      </c>
      <c r="B4902" s="308"/>
      <c r="C4902" s="234"/>
      <c r="D4902" s="30"/>
      <c r="E4902" s="285" t="s">
        <v>0</v>
      </c>
      <c r="F4902" s="286"/>
      <c r="G4902" s="286"/>
      <c r="H4902" s="286"/>
      <c r="I4902" s="286"/>
      <c r="J4902" s="287"/>
    </row>
    <row r="4903" spans="1:10" ht="36" x14ac:dyDescent="0.25">
      <c r="A4903" s="294" t="s">
        <v>1</v>
      </c>
      <c r="B4903" s="300" t="s">
        <v>2864</v>
      </c>
      <c r="C4903" s="300" t="s">
        <v>3</v>
      </c>
      <c r="D4903" s="300" t="s">
        <v>4480</v>
      </c>
      <c r="E4903" s="2" t="s">
        <v>4</v>
      </c>
      <c r="F4903" s="2" t="s">
        <v>4</v>
      </c>
      <c r="G4903" s="300" t="s">
        <v>4483</v>
      </c>
      <c r="H4903" s="300" t="s">
        <v>4484</v>
      </c>
      <c r="I4903" s="3" t="s">
        <v>5</v>
      </c>
      <c r="J4903" s="3" t="s">
        <v>7</v>
      </c>
    </row>
    <row r="4904" spans="1:10" ht="60.75" thickBot="1" x14ac:dyDescent="0.3">
      <c r="A4904" s="295"/>
      <c r="B4904" s="301"/>
      <c r="C4904" s="301"/>
      <c r="D4904" s="301"/>
      <c r="E4904" s="30" t="s">
        <v>4482</v>
      </c>
      <c r="F4904" s="30" t="s">
        <v>4481</v>
      </c>
      <c r="G4904" s="301"/>
      <c r="H4904" s="301"/>
      <c r="I4904" s="4" t="s">
        <v>6</v>
      </c>
      <c r="J4904" s="4" t="s">
        <v>6</v>
      </c>
    </row>
    <row r="4905" spans="1:10" ht="30" x14ac:dyDescent="0.25">
      <c r="A4905" s="294" t="s">
        <v>3430</v>
      </c>
      <c r="B4905" s="7" t="s">
        <v>3431</v>
      </c>
      <c r="C4905" s="298" t="s">
        <v>997</v>
      </c>
      <c r="D4905" s="379">
        <v>225</v>
      </c>
      <c r="E4905" s="283"/>
      <c r="F4905" s="283"/>
      <c r="G4905" s="283">
        <f t="shared" ref="G4905:G4912" si="139">D4905*E4905</f>
        <v>0</v>
      </c>
      <c r="H4905" s="283">
        <f t="shared" ref="H4905:H4912" si="140">D4905*F4905</f>
        <v>0</v>
      </c>
      <c r="I4905" s="296"/>
      <c r="J4905" s="296"/>
    </row>
    <row r="4906" spans="1:10" ht="18" thickBot="1" x14ac:dyDescent="0.3">
      <c r="A4906" s="295"/>
      <c r="B4906" s="11" t="s">
        <v>3432</v>
      </c>
      <c r="C4906" s="299"/>
      <c r="D4906" s="380"/>
      <c r="E4906" s="284"/>
      <c r="F4906" s="284"/>
      <c r="G4906" s="284">
        <f t="shared" si="139"/>
        <v>0</v>
      </c>
      <c r="H4906" s="284">
        <f t="shared" si="140"/>
        <v>0</v>
      </c>
      <c r="I4906" s="297"/>
      <c r="J4906" s="297"/>
    </row>
    <row r="4907" spans="1:10" ht="30" x14ac:dyDescent="0.25">
      <c r="A4907" s="294" t="s">
        <v>3433</v>
      </c>
      <c r="B4907" s="7" t="s">
        <v>3434</v>
      </c>
      <c r="C4907" s="298" t="s">
        <v>997</v>
      </c>
      <c r="D4907" s="379">
        <v>150</v>
      </c>
      <c r="E4907" s="283"/>
      <c r="F4907" s="283"/>
      <c r="G4907" s="283">
        <f t="shared" si="139"/>
        <v>0</v>
      </c>
      <c r="H4907" s="283">
        <f t="shared" si="140"/>
        <v>0</v>
      </c>
      <c r="I4907" s="296"/>
      <c r="J4907" s="296"/>
    </row>
    <row r="4908" spans="1:10" ht="33" thickBot="1" x14ac:dyDescent="0.3">
      <c r="A4908" s="295"/>
      <c r="B4908" s="11" t="s">
        <v>3435</v>
      </c>
      <c r="C4908" s="299"/>
      <c r="D4908" s="380"/>
      <c r="E4908" s="284"/>
      <c r="F4908" s="284"/>
      <c r="G4908" s="284">
        <f t="shared" si="139"/>
        <v>0</v>
      </c>
      <c r="H4908" s="284">
        <f t="shared" si="140"/>
        <v>0</v>
      </c>
      <c r="I4908" s="297"/>
      <c r="J4908" s="297"/>
    </row>
    <row r="4909" spans="1:10" ht="30" x14ac:dyDescent="0.25">
      <c r="A4909" s="294" t="s">
        <v>3436</v>
      </c>
      <c r="B4909" s="7" t="s">
        <v>3437</v>
      </c>
      <c r="C4909" s="298" t="s">
        <v>997</v>
      </c>
      <c r="D4909" s="379">
        <v>106</v>
      </c>
      <c r="E4909" s="283"/>
      <c r="F4909" s="283"/>
      <c r="G4909" s="283">
        <f t="shared" si="139"/>
        <v>0</v>
      </c>
      <c r="H4909" s="283">
        <f t="shared" si="140"/>
        <v>0</v>
      </c>
      <c r="I4909" s="296"/>
      <c r="J4909" s="296"/>
    </row>
    <row r="4910" spans="1:10" ht="18" thickBot="1" x14ac:dyDescent="0.3">
      <c r="A4910" s="295"/>
      <c r="B4910" s="11" t="s">
        <v>3438</v>
      </c>
      <c r="C4910" s="299"/>
      <c r="D4910" s="380"/>
      <c r="E4910" s="284"/>
      <c r="F4910" s="284"/>
      <c r="G4910" s="284">
        <f t="shared" si="139"/>
        <v>0</v>
      </c>
      <c r="H4910" s="284">
        <f t="shared" si="140"/>
        <v>0</v>
      </c>
      <c r="I4910" s="297"/>
      <c r="J4910" s="297"/>
    </row>
    <row r="4911" spans="1:10" ht="45" x14ac:dyDescent="0.25">
      <c r="A4911" s="294" t="s">
        <v>3439</v>
      </c>
      <c r="B4911" s="7" t="s">
        <v>3440</v>
      </c>
      <c r="C4911" s="298" t="s">
        <v>997</v>
      </c>
      <c r="D4911" s="379">
        <v>106</v>
      </c>
      <c r="E4911" s="283"/>
      <c r="F4911" s="283"/>
      <c r="G4911" s="283">
        <f t="shared" si="139"/>
        <v>0</v>
      </c>
      <c r="H4911" s="283">
        <f t="shared" si="140"/>
        <v>0</v>
      </c>
      <c r="I4911" s="296"/>
      <c r="J4911" s="296"/>
    </row>
    <row r="4912" spans="1:10" ht="33" thickBot="1" x14ac:dyDescent="0.3">
      <c r="A4912" s="295"/>
      <c r="B4912" s="11" t="s">
        <v>3441</v>
      </c>
      <c r="C4912" s="299"/>
      <c r="D4912" s="380"/>
      <c r="E4912" s="284"/>
      <c r="F4912" s="284"/>
      <c r="G4912" s="284">
        <f t="shared" si="139"/>
        <v>0</v>
      </c>
      <c r="H4912" s="284">
        <f t="shared" si="140"/>
        <v>0</v>
      </c>
      <c r="I4912" s="297"/>
      <c r="J4912" s="297"/>
    </row>
    <row r="4913" spans="1:10" ht="16.5" thickBot="1" x14ac:dyDescent="0.3">
      <c r="A4913" s="309" t="s">
        <v>3442</v>
      </c>
      <c r="B4913" s="310"/>
      <c r="C4913" s="310"/>
      <c r="D4913" s="310"/>
      <c r="E4913" s="311"/>
      <c r="F4913" s="288">
        <f>SUM(G4905:G4912)</f>
        <v>0</v>
      </c>
      <c r="G4913" s="289"/>
      <c r="H4913" s="290"/>
      <c r="I4913" s="6"/>
      <c r="J4913" s="6"/>
    </row>
    <row r="4914" spans="1:10" x14ac:dyDescent="0.25">
      <c r="A4914" s="319" t="s">
        <v>3443</v>
      </c>
      <c r="B4914" s="320"/>
      <c r="C4914" s="320"/>
      <c r="D4914" s="320"/>
      <c r="E4914" s="321"/>
      <c r="F4914" s="316">
        <f>F4916-F4913</f>
        <v>0</v>
      </c>
      <c r="G4914" s="317"/>
      <c r="H4914" s="318"/>
      <c r="I4914" s="388"/>
      <c r="J4914" s="389"/>
    </row>
    <row r="4915" spans="1:10" ht="15.75" thickBot="1" x14ac:dyDescent="0.3">
      <c r="A4915" s="354"/>
      <c r="B4915" s="355"/>
      <c r="C4915" s="355"/>
      <c r="D4915" s="355"/>
      <c r="E4915" s="356"/>
      <c r="F4915" s="325"/>
      <c r="G4915" s="326"/>
      <c r="H4915" s="327"/>
      <c r="I4915" s="388"/>
      <c r="J4915" s="389"/>
    </row>
    <row r="4916" spans="1:10" ht="16.5" thickBot="1" x14ac:dyDescent="0.3">
      <c r="A4916" s="309" t="s">
        <v>3444</v>
      </c>
      <c r="B4916" s="310"/>
      <c r="C4916" s="310"/>
      <c r="D4916" s="310"/>
      <c r="E4916" s="311"/>
      <c r="F4916" s="288">
        <f>SUM(H4905:H4912)</f>
        <v>0</v>
      </c>
      <c r="G4916" s="289"/>
      <c r="H4916" s="290"/>
      <c r="I4916" s="6"/>
      <c r="J4916" s="6"/>
    </row>
    <row r="4917" spans="1:10" ht="18" x14ac:dyDescent="0.25">
      <c r="A4917" s="45"/>
      <c r="B4917"/>
    </row>
    <row r="4918" spans="1:10" x14ac:dyDescent="0.25">
      <c r="B4918"/>
    </row>
    <row r="4919" spans="1:10" ht="18" x14ac:dyDescent="0.25">
      <c r="A4919" s="47" t="s">
        <v>3445</v>
      </c>
      <c r="B4919"/>
    </row>
    <row r="4920" spans="1:10" ht="15.75" thickBot="1" x14ac:dyDescent="0.3">
      <c r="A4920" s="23"/>
      <c r="B4920"/>
    </row>
    <row r="4921" spans="1:10" ht="15.75" thickBot="1" x14ac:dyDescent="0.3">
      <c r="A4921" s="308" t="s">
        <v>2850</v>
      </c>
      <c r="B4921" s="308"/>
      <c r="C4921" s="234"/>
      <c r="D4921" s="30"/>
      <c r="E4921" s="285" t="s">
        <v>0</v>
      </c>
      <c r="F4921" s="286"/>
      <c r="G4921" s="286"/>
      <c r="H4921" s="286"/>
      <c r="I4921" s="286"/>
      <c r="J4921" s="287"/>
    </row>
    <row r="4922" spans="1:10" ht="36" x14ac:dyDescent="0.25">
      <c r="A4922" s="294" t="s">
        <v>1</v>
      </c>
      <c r="B4922" s="300" t="s">
        <v>3446</v>
      </c>
      <c r="C4922" s="300" t="s">
        <v>3</v>
      </c>
      <c r="D4922" s="300" t="s">
        <v>4480</v>
      </c>
      <c r="E4922" s="2" t="s">
        <v>4</v>
      </c>
      <c r="F4922" s="2" t="s">
        <v>4</v>
      </c>
      <c r="G4922" s="300" t="s">
        <v>4483</v>
      </c>
      <c r="H4922" s="300" t="s">
        <v>4484</v>
      </c>
      <c r="I4922" s="3" t="s">
        <v>5</v>
      </c>
      <c r="J4922" s="3" t="s">
        <v>7</v>
      </c>
    </row>
    <row r="4923" spans="1:10" ht="60.75" thickBot="1" x14ac:dyDescent="0.3">
      <c r="A4923" s="295"/>
      <c r="B4923" s="301"/>
      <c r="C4923" s="301"/>
      <c r="D4923" s="301"/>
      <c r="E4923" s="30" t="s">
        <v>4482</v>
      </c>
      <c r="F4923" s="30" t="s">
        <v>4481</v>
      </c>
      <c r="G4923" s="301"/>
      <c r="H4923" s="301"/>
      <c r="I4923" s="4" t="s">
        <v>6</v>
      </c>
      <c r="J4923" s="4" t="s">
        <v>6</v>
      </c>
    </row>
    <row r="4924" spans="1:10" ht="60" x14ac:dyDescent="0.25">
      <c r="A4924" s="294" t="s">
        <v>3447</v>
      </c>
      <c r="B4924" s="7" t="s">
        <v>3448</v>
      </c>
      <c r="C4924" s="298" t="s">
        <v>997</v>
      </c>
      <c r="D4924" s="379">
        <v>134</v>
      </c>
      <c r="E4924" s="283"/>
      <c r="F4924" s="283"/>
      <c r="G4924" s="283">
        <f t="shared" ref="G4924:G4936" si="141">D4924*E4924</f>
        <v>0</v>
      </c>
      <c r="H4924" s="283">
        <f t="shared" ref="H4924:H4936" si="142">D4924*F4924</f>
        <v>0</v>
      </c>
      <c r="I4924" s="296"/>
      <c r="J4924" s="296"/>
    </row>
    <row r="4925" spans="1:10" ht="30" x14ac:dyDescent="0.25">
      <c r="A4925" s="329"/>
      <c r="B4925" s="7" t="s">
        <v>3449</v>
      </c>
      <c r="C4925" s="330"/>
      <c r="D4925" s="392"/>
      <c r="E4925" s="322"/>
      <c r="F4925" s="322"/>
      <c r="G4925" s="322">
        <f t="shared" si="141"/>
        <v>0</v>
      </c>
      <c r="H4925" s="322">
        <f t="shared" si="142"/>
        <v>0</v>
      </c>
      <c r="I4925" s="390"/>
      <c r="J4925" s="390"/>
    </row>
    <row r="4926" spans="1:10" ht="45" x14ac:dyDescent="0.25">
      <c r="A4926" s="329"/>
      <c r="B4926" s="7" t="s">
        <v>3450</v>
      </c>
      <c r="C4926" s="330"/>
      <c r="D4926" s="392"/>
      <c r="E4926" s="322"/>
      <c r="F4926" s="322"/>
      <c r="G4926" s="322">
        <f t="shared" si="141"/>
        <v>0</v>
      </c>
      <c r="H4926" s="322">
        <f t="shared" si="142"/>
        <v>0</v>
      </c>
      <c r="I4926" s="390"/>
      <c r="J4926" s="390"/>
    </row>
    <row r="4927" spans="1:10" ht="30" x14ac:dyDescent="0.25">
      <c r="A4927" s="329"/>
      <c r="B4927" s="7" t="s">
        <v>3451</v>
      </c>
      <c r="C4927" s="330"/>
      <c r="D4927" s="392"/>
      <c r="E4927" s="322"/>
      <c r="F4927" s="322"/>
      <c r="G4927" s="322">
        <f t="shared" si="141"/>
        <v>0</v>
      </c>
      <c r="H4927" s="322">
        <f t="shared" si="142"/>
        <v>0</v>
      </c>
      <c r="I4927" s="390"/>
      <c r="J4927" s="390"/>
    </row>
    <row r="4928" spans="1:10" ht="30" x14ac:dyDescent="0.25">
      <c r="A4928" s="329"/>
      <c r="B4928" s="7" t="s">
        <v>3452</v>
      </c>
      <c r="C4928" s="330"/>
      <c r="D4928" s="392"/>
      <c r="E4928" s="322"/>
      <c r="F4928" s="322"/>
      <c r="G4928" s="322">
        <f t="shared" si="141"/>
        <v>0</v>
      </c>
      <c r="H4928" s="322">
        <f t="shared" si="142"/>
        <v>0</v>
      </c>
      <c r="I4928" s="390"/>
      <c r="J4928" s="390"/>
    </row>
    <row r="4929" spans="1:10" ht="30" x14ac:dyDescent="0.25">
      <c r="A4929" s="329"/>
      <c r="B4929" s="7" t="s">
        <v>3453</v>
      </c>
      <c r="C4929" s="330"/>
      <c r="D4929" s="392"/>
      <c r="E4929" s="322"/>
      <c r="F4929" s="322"/>
      <c r="G4929" s="322">
        <f t="shared" si="141"/>
        <v>0</v>
      </c>
      <c r="H4929" s="322">
        <f t="shared" si="142"/>
        <v>0</v>
      </c>
      <c r="I4929" s="390"/>
      <c r="J4929" s="390"/>
    </row>
    <row r="4930" spans="1:10" ht="32.25" x14ac:dyDescent="0.25">
      <c r="A4930" s="329"/>
      <c r="B4930" s="7" t="s">
        <v>3454</v>
      </c>
      <c r="C4930" s="330"/>
      <c r="D4930" s="392"/>
      <c r="E4930" s="322"/>
      <c r="F4930" s="322"/>
      <c r="G4930" s="322">
        <f t="shared" si="141"/>
        <v>0</v>
      </c>
      <c r="H4930" s="322">
        <f t="shared" si="142"/>
        <v>0</v>
      </c>
      <c r="I4930" s="390"/>
      <c r="J4930" s="390"/>
    </row>
    <row r="4931" spans="1:10" ht="33" thickBot="1" x14ac:dyDescent="0.3">
      <c r="A4931" s="295"/>
      <c r="B4931" s="11" t="s">
        <v>3455</v>
      </c>
      <c r="C4931" s="299"/>
      <c r="D4931" s="380"/>
      <c r="E4931" s="284"/>
      <c r="F4931" s="284"/>
      <c r="G4931" s="284">
        <f t="shared" si="141"/>
        <v>0</v>
      </c>
      <c r="H4931" s="284">
        <f t="shared" si="142"/>
        <v>0</v>
      </c>
      <c r="I4931" s="297"/>
      <c r="J4931" s="297"/>
    </row>
    <row r="4932" spans="1:10" ht="45" x14ac:dyDescent="0.25">
      <c r="A4932" s="294" t="s">
        <v>3456</v>
      </c>
      <c r="B4932" s="7" t="s">
        <v>3457</v>
      </c>
      <c r="C4932" s="298" t="s">
        <v>997</v>
      </c>
      <c r="D4932" s="379">
        <v>160</v>
      </c>
      <c r="E4932" s="283"/>
      <c r="F4932" s="283"/>
      <c r="G4932" s="283">
        <f t="shared" si="141"/>
        <v>0</v>
      </c>
      <c r="H4932" s="283">
        <f t="shared" si="142"/>
        <v>0</v>
      </c>
      <c r="I4932" s="296"/>
      <c r="J4932" s="296"/>
    </row>
    <row r="4933" spans="1:10" ht="30" x14ac:dyDescent="0.25">
      <c r="A4933" s="329"/>
      <c r="B4933" s="7" t="s">
        <v>3458</v>
      </c>
      <c r="C4933" s="330"/>
      <c r="D4933" s="392"/>
      <c r="E4933" s="322"/>
      <c r="F4933" s="322"/>
      <c r="G4933" s="322">
        <f t="shared" si="141"/>
        <v>0</v>
      </c>
      <c r="H4933" s="322">
        <f t="shared" si="142"/>
        <v>0</v>
      </c>
      <c r="I4933" s="390"/>
      <c r="J4933" s="390"/>
    </row>
    <row r="4934" spans="1:10" ht="18" thickBot="1" x14ac:dyDescent="0.3">
      <c r="A4934" s="295"/>
      <c r="B4934" s="11" t="s">
        <v>3459</v>
      </c>
      <c r="C4934" s="299"/>
      <c r="D4934" s="380"/>
      <c r="E4934" s="284"/>
      <c r="F4934" s="284"/>
      <c r="G4934" s="284">
        <f t="shared" si="141"/>
        <v>0</v>
      </c>
      <c r="H4934" s="284">
        <f t="shared" si="142"/>
        <v>0</v>
      </c>
      <c r="I4934" s="297"/>
      <c r="J4934" s="297"/>
    </row>
    <row r="4935" spans="1:10" ht="30" x14ac:dyDescent="0.25">
      <c r="A4935" s="294" t="s">
        <v>3460</v>
      </c>
      <c r="B4935" s="7" t="s">
        <v>3461</v>
      </c>
      <c r="C4935" s="298" t="s">
        <v>997</v>
      </c>
      <c r="D4935" s="379">
        <v>18</v>
      </c>
      <c r="E4935" s="283"/>
      <c r="F4935" s="283"/>
      <c r="G4935" s="283">
        <f t="shared" si="141"/>
        <v>0</v>
      </c>
      <c r="H4935" s="283">
        <f t="shared" si="142"/>
        <v>0</v>
      </c>
      <c r="I4935" s="296"/>
      <c r="J4935" s="296"/>
    </row>
    <row r="4936" spans="1:10" ht="18" thickBot="1" x14ac:dyDescent="0.3">
      <c r="A4936" s="295"/>
      <c r="B4936" s="11" t="s">
        <v>3462</v>
      </c>
      <c r="C4936" s="299"/>
      <c r="D4936" s="380"/>
      <c r="E4936" s="284"/>
      <c r="F4936" s="284"/>
      <c r="G4936" s="284">
        <f t="shared" si="141"/>
        <v>0</v>
      </c>
      <c r="H4936" s="284">
        <f t="shared" si="142"/>
        <v>0</v>
      </c>
      <c r="I4936" s="297"/>
      <c r="J4936" s="297"/>
    </row>
    <row r="4937" spans="1:10" ht="16.5" thickBot="1" x14ac:dyDescent="0.3">
      <c r="A4937" s="309" t="s">
        <v>3463</v>
      </c>
      <c r="B4937" s="310"/>
      <c r="C4937" s="310"/>
      <c r="D4937" s="310"/>
      <c r="E4937" s="311"/>
      <c r="F4937" s="288">
        <f>SUM(G4924:G4936)</f>
        <v>0</v>
      </c>
      <c r="G4937" s="289"/>
      <c r="H4937" s="290"/>
      <c r="I4937" s="6"/>
      <c r="J4937" s="6"/>
    </row>
    <row r="4938" spans="1:10" x14ac:dyDescent="0.25">
      <c r="A4938" s="319" t="s">
        <v>3464</v>
      </c>
      <c r="B4938" s="320"/>
      <c r="C4938" s="320"/>
      <c r="D4938" s="320"/>
      <c r="E4938" s="321"/>
      <c r="F4938" s="316">
        <f>F4940-F4937</f>
        <v>0</v>
      </c>
      <c r="G4938" s="317"/>
      <c r="H4938" s="318"/>
      <c r="I4938" s="388"/>
      <c r="J4938" s="389"/>
    </row>
    <row r="4939" spans="1:10" ht="15.75" thickBot="1" x14ac:dyDescent="0.3">
      <c r="A4939" s="354"/>
      <c r="B4939" s="355"/>
      <c r="C4939" s="355"/>
      <c r="D4939" s="355"/>
      <c r="E4939" s="356"/>
      <c r="F4939" s="325"/>
      <c r="G4939" s="326"/>
      <c r="H4939" s="327"/>
      <c r="I4939" s="388"/>
      <c r="J4939" s="389"/>
    </row>
    <row r="4940" spans="1:10" ht="16.5" thickBot="1" x14ac:dyDescent="0.3">
      <c r="A4940" s="309" t="s">
        <v>3465</v>
      </c>
      <c r="B4940" s="310"/>
      <c r="C4940" s="310"/>
      <c r="D4940" s="310"/>
      <c r="E4940" s="311"/>
      <c r="F4940" s="288">
        <f>SUM(H4924:H4936)</f>
        <v>0</v>
      </c>
      <c r="G4940" s="289"/>
      <c r="H4940" s="290"/>
      <c r="I4940" s="6"/>
      <c r="J4940" s="6"/>
    </row>
    <row r="4941" spans="1:10" ht="18" x14ac:dyDescent="0.25">
      <c r="A4941" s="45"/>
      <c r="B4941"/>
    </row>
    <row r="4942" spans="1:10" ht="18" x14ac:dyDescent="0.25">
      <c r="A4942" s="47" t="s">
        <v>3466</v>
      </c>
      <c r="B4942"/>
    </row>
    <row r="4943" spans="1:10" ht="18" x14ac:dyDescent="0.25">
      <c r="A4943" s="45"/>
      <c r="B4943"/>
    </row>
    <row r="4944" spans="1:10" ht="18.75" thickBot="1" x14ac:dyDescent="0.3">
      <c r="A4944" s="45"/>
      <c r="B4944"/>
    </row>
    <row r="4945" spans="1:10" ht="15.75" thickBot="1" x14ac:dyDescent="0.3">
      <c r="A4945" s="308"/>
      <c r="B4945" s="308"/>
      <c r="C4945" s="234"/>
      <c r="D4945" s="30"/>
      <c r="E4945" s="285" t="s">
        <v>0</v>
      </c>
      <c r="F4945" s="286"/>
      <c r="G4945" s="286"/>
      <c r="H4945" s="286"/>
      <c r="I4945" s="286"/>
      <c r="J4945" s="287"/>
    </row>
    <row r="4946" spans="1:10" ht="36" x14ac:dyDescent="0.25">
      <c r="A4946" s="294" t="s">
        <v>1</v>
      </c>
      <c r="B4946" s="300" t="s">
        <v>3467</v>
      </c>
      <c r="C4946" s="300" t="s">
        <v>3</v>
      </c>
      <c r="D4946" s="300" t="s">
        <v>4480</v>
      </c>
      <c r="E4946" s="2" t="s">
        <v>4</v>
      </c>
      <c r="F4946" s="2" t="s">
        <v>4</v>
      </c>
      <c r="G4946" s="300" t="s">
        <v>4483</v>
      </c>
      <c r="H4946" s="300" t="s">
        <v>4484</v>
      </c>
      <c r="I4946" s="3" t="s">
        <v>5</v>
      </c>
      <c r="J4946" s="3" t="s">
        <v>7</v>
      </c>
    </row>
    <row r="4947" spans="1:10" ht="60.75" thickBot="1" x14ac:dyDescent="0.3">
      <c r="A4947" s="295"/>
      <c r="B4947" s="301"/>
      <c r="C4947" s="301"/>
      <c r="D4947" s="301"/>
      <c r="E4947" s="30" t="s">
        <v>4482</v>
      </c>
      <c r="F4947" s="30" t="s">
        <v>4481</v>
      </c>
      <c r="G4947" s="301"/>
      <c r="H4947" s="301"/>
      <c r="I4947" s="4" t="s">
        <v>6</v>
      </c>
      <c r="J4947" s="4" t="s">
        <v>6</v>
      </c>
    </row>
    <row r="4948" spans="1:10" ht="30" x14ac:dyDescent="0.25">
      <c r="A4948" s="294" t="s">
        <v>3468</v>
      </c>
      <c r="B4948" s="7" t="s">
        <v>3469</v>
      </c>
      <c r="C4948" s="298" t="s">
        <v>3359</v>
      </c>
      <c r="D4948" s="379">
        <v>150</v>
      </c>
      <c r="E4948" s="379"/>
      <c r="F4948" s="379"/>
      <c r="G4948" s="379">
        <f>D4948*E4948</f>
        <v>0</v>
      </c>
      <c r="H4948" s="379">
        <f>D4948*F4948</f>
        <v>0</v>
      </c>
      <c r="I4948" s="296"/>
      <c r="J4948" s="296"/>
    </row>
    <row r="4949" spans="1:10" ht="33" thickBot="1" x14ac:dyDescent="0.3">
      <c r="A4949" s="295"/>
      <c r="B4949" s="11" t="s">
        <v>3470</v>
      </c>
      <c r="C4949" s="299"/>
      <c r="D4949" s="380"/>
      <c r="E4949" s="380"/>
      <c r="F4949" s="380"/>
      <c r="G4949" s="380"/>
      <c r="H4949" s="380"/>
      <c r="I4949" s="297"/>
      <c r="J4949" s="297"/>
    </row>
    <row r="4950" spans="1:10" ht="16.5" thickBot="1" x14ac:dyDescent="0.3">
      <c r="A4950" s="309" t="s">
        <v>3471</v>
      </c>
      <c r="B4950" s="310"/>
      <c r="C4950" s="310"/>
      <c r="D4950" s="310"/>
      <c r="E4950" s="311"/>
      <c r="F4950" s="288">
        <f>G4948</f>
        <v>0</v>
      </c>
      <c r="G4950" s="289"/>
      <c r="H4950" s="290"/>
      <c r="I4950" s="6"/>
      <c r="J4950" s="6"/>
    </row>
    <row r="4951" spans="1:10" x14ac:dyDescent="0.25">
      <c r="A4951" s="319" t="s">
        <v>3472</v>
      </c>
      <c r="B4951" s="320"/>
      <c r="C4951" s="320"/>
      <c r="D4951" s="320"/>
      <c r="E4951" s="321"/>
      <c r="F4951" s="316">
        <f>F4953-F4950</f>
        <v>0</v>
      </c>
      <c r="G4951" s="317"/>
      <c r="H4951" s="318"/>
      <c r="I4951" s="388"/>
      <c r="J4951" s="389"/>
    </row>
    <row r="4952" spans="1:10" ht="15.75" thickBot="1" x14ac:dyDescent="0.3">
      <c r="A4952" s="354"/>
      <c r="B4952" s="355"/>
      <c r="C4952" s="355"/>
      <c r="D4952" s="355"/>
      <c r="E4952" s="356"/>
      <c r="F4952" s="325"/>
      <c r="G4952" s="326"/>
      <c r="H4952" s="327"/>
      <c r="I4952" s="388"/>
      <c r="J4952" s="389"/>
    </row>
    <row r="4953" spans="1:10" ht="16.5" thickBot="1" x14ac:dyDescent="0.3">
      <c r="A4953" s="309" t="s">
        <v>3473</v>
      </c>
      <c r="B4953" s="310"/>
      <c r="C4953" s="310"/>
      <c r="D4953" s="310"/>
      <c r="E4953" s="311"/>
      <c r="F4953" s="288">
        <f>H4948</f>
        <v>0</v>
      </c>
      <c r="G4953" s="289"/>
      <c r="H4953" s="290"/>
      <c r="I4953" s="6"/>
      <c r="J4953" s="6"/>
    </row>
    <row r="4954" spans="1:10" ht="18" x14ac:dyDescent="0.25">
      <c r="A4954" s="45"/>
      <c r="B4954"/>
    </row>
    <row r="4955" spans="1:10" x14ac:dyDescent="0.25">
      <c r="B4955"/>
    </row>
    <row r="4956" spans="1:10" ht="18" x14ac:dyDescent="0.25">
      <c r="A4956" s="47" t="s">
        <v>3474</v>
      </c>
      <c r="B4956"/>
    </row>
    <row r="4957" spans="1:10" ht="15.75" thickBot="1" x14ac:dyDescent="0.3">
      <c r="A4957" s="23"/>
      <c r="B4957"/>
    </row>
    <row r="4958" spans="1:10" ht="15.75" thickBot="1" x14ac:dyDescent="0.3">
      <c r="A4958" s="308" t="s">
        <v>2850</v>
      </c>
      <c r="B4958" s="308"/>
      <c r="C4958" s="234"/>
      <c r="D4958" s="30"/>
      <c r="E4958" s="285" t="s">
        <v>0</v>
      </c>
      <c r="F4958" s="286"/>
      <c r="G4958" s="286"/>
      <c r="H4958" s="286"/>
      <c r="I4958" s="286"/>
      <c r="J4958" s="287"/>
    </row>
    <row r="4959" spans="1:10" ht="36" x14ac:dyDescent="0.25">
      <c r="A4959" s="294" t="s">
        <v>1</v>
      </c>
      <c r="B4959" s="300" t="s">
        <v>3475</v>
      </c>
      <c r="C4959" s="300" t="s">
        <v>3</v>
      </c>
      <c r="D4959" s="300" t="s">
        <v>4480</v>
      </c>
      <c r="E4959" s="2" t="s">
        <v>4</v>
      </c>
      <c r="F4959" s="2" t="s">
        <v>4</v>
      </c>
      <c r="G4959" s="300" t="s">
        <v>4483</v>
      </c>
      <c r="H4959" s="300" t="s">
        <v>4484</v>
      </c>
      <c r="I4959" s="3" t="s">
        <v>5</v>
      </c>
      <c r="J4959" s="3" t="s">
        <v>7</v>
      </c>
    </row>
    <row r="4960" spans="1:10" ht="60.75" thickBot="1" x14ac:dyDescent="0.3">
      <c r="A4960" s="295"/>
      <c r="B4960" s="301"/>
      <c r="C4960" s="301"/>
      <c r="D4960" s="301"/>
      <c r="E4960" s="30" t="s">
        <v>4482</v>
      </c>
      <c r="F4960" s="30" t="s">
        <v>4481</v>
      </c>
      <c r="G4960" s="301"/>
      <c r="H4960" s="301"/>
      <c r="I4960" s="4" t="s">
        <v>6</v>
      </c>
      <c r="J4960" s="4" t="s">
        <v>6</v>
      </c>
    </row>
    <row r="4961" spans="1:10" ht="30" x14ac:dyDescent="0.25">
      <c r="A4961" s="294" t="s">
        <v>3476</v>
      </c>
      <c r="B4961" s="7" t="s">
        <v>3477</v>
      </c>
      <c r="C4961" s="298" t="s">
        <v>3480</v>
      </c>
      <c r="D4961" s="379">
        <v>23</v>
      </c>
      <c r="E4961" s="283"/>
      <c r="F4961" s="283"/>
      <c r="G4961" s="283">
        <f>D4961*E4961</f>
        <v>0</v>
      </c>
      <c r="H4961" s="283">
        <f>D4961*F4961</f>
        <v>0</v>
      </c>
      <c r="I4961" s="296"/>
      <c r="J4961" s="296"/>
    </row>
    <row r="4962" spans="1:10" x14ac:dyDescent="0.25">
      <c r="A4962" s="329"/>
      <c r="B4962" s="7" t="s">
        <v>3478</v>
      </c>
      <c r="C4962" s="330"/>
      <c r="D4962" s="392"/>
      <c r="E4962" s="322"/>
      <c r="F4962" s="322"/>
      <c r="G4962" s="322"/>
      <c r="H4962" s="322"/>
      <c r="I4962" s="390"/>
      <c r="J4962" s="390"/>
    </row>
    <row r="4963" spans="1:10" ht="18" thickBot="1" x14ac:dyDescent="0.3">
      <c r="A4963" s="295"/>
      <c r="B4963" s="11" t="s">
        <v>3479</v>
      </c>
      <c r="C4963" s="299"/>
      <c r="D4963" s="380"/>
      <c r="E4963" s="284"/>
      <c r="F4963" s="284"/>
      <c r="G4963" s="284"/>
      <c r="H4963" s="284"/>
      <c r="I4963" s="297"/>
      <c r="J4963" s="297"/>
    </row>
    <row r="4964" spans="1:10" ht="30" x14ac:dyDescent="0.25">
      <c r="A4964" s="294" t="s">
        <v>3481</v>
      </c>
      <c r="B4964" s="7" t="s">
        <v>3482</v>
      </c>
      <c r="C4964" s="298" t="s">
        <v>2781</v>
      </c>
      <c r="D4964" s="298">
        <v>15</v>
      </c>
      <c r="E4964" s="283"/>
      <c r="F4964" s="283"/>
      <c r="G4964" s="283">
        <f>D4964*E4964</f>
        <v>0</v>
      </c>
      <c r="H4964" s="283">
        <f>D4964*F4964</f>
        <v>0</v>
      </c>
      <c r="I4964" s="296"/>
      <c r="J4964" s="296"/>
    </row>
    <row r="4965" spans="1:10" x14ac:dyDescent="0.25">
      <c r="A4965" s="329"/>
      <c r="B4965" s="7" t="s">
        <v>3478</v>
      </c>
      <c r="C4965" s="330"/>
      <c r="D4965" s="330"/>
      <c r="E4965" s="322"/>
      <c r="F4965" s="322"/>
      <c r="G4965" s="322"/>
      <c r="H4965" s="322"/>
      <c r="I4965" s="390"/>
      <c r="J4965" s="390"/>
    </row>
    <row r="4966" spans="1:10" ht="18" thickBot="1" x14ac:dyDescent="0.3">
      <c r="A4966" s="295"/>
      <c r="B4966" s="11" t="s">
        <v>3483</v>
      </c>
      <c r="C4966" s="299"/>
      <c r="D4966" s="299"/>
      <c r="E4966" s="284"/>
      <c r="F4966" s="284"/>
      <c r="G4966" s="284"/>
      <c r="H4966" s="284"/>
      <c r="I4966" s="297"/>
      <c r="J4966" s="297"/>
    </row>
    <row r="4967" spans="1:10" ht="16.5" thickBot="1" x14ac:dyDescent="0.3">
      <c r="A4967" s="309" t="s">
        <v>3484</v>
      </c>
      <c r="B4967" s="310"/>
      <c r="C4967" s="310"/>
      <c r="D4967" s="310"/>
      <c r="E4967" s="311"/>
      <c r="F4967" s="288">
        <f>G4961+G4964</f>
        <v>0</v>
      </c>
      <c r="G4967" s="289"/>
      <c r="H4967" s="290"/>
      <c r="I4967" s="6"/>
      <c r="J4967" s="6"/>
    </row>
    <row r="4968" spans="1:10" ht="15.75" customHeight="1" x14ac:dyDescent="0.25">
      <c r="A4968" s="319" t="s">
        <v>3485</v>
      </c>
      <c r="B4968" s="320"/>
      <c r="C4968" s="320"/>
      <c r="D4968" s="320"/>
      <c r="E4968" s="321"/>
      <c r="F4968" s="316">
        <f>F4970-F4967</f>
        <v>0</v>
      </c>
      <c r="G4968" s="317"/>
      <c r="H4968" s="318"/>
      <c r="I4968" s="388"/>
      <c r="J4968" s="389"/>
    </row>
    <row r="4969" spans="1:10" ht="15.75" thickBot="1" x14ac:dyDescent="0.3">
      <c r="A4969" s="354"/>
      <c r="B4969" s="355"/>
      <c r="C4969" s="355"/>
      <c r="D4969" s="355"/>
      <c r="E4969" s="356"/>
      <c r="F4969" s="325"/>
      <c r="G4969" s="326"/>
      <c r="H4969" s="327"/>
      <c r="I4969" s="388"/>
      <c r="J4969" s="389"/>
    </row>
    <row r="4970" spans="1:10" ht="16.5" thickBot="1" x14ac:dyDescent="0.3">
      <c r="A4970" s="309" t="s">
        <v>3486</v>
      </c>
      <c r="B4970" s="310"/>
      <c r="C4970" s="310"/>
      <c r="D4970" s="310"/>
      <c r="E4970" s="311"/>
      <c r="F4970" s="288">
        <f>H4961+H4964</f>
        <v>0</v>
      </c>
      <c r="G4970" s="289"/>
      <c r="H4970" s="290"/>
      <c r="I4970" s="6"/>
      <c r="J4970" s="6"/>
    </row>
    <row r="4971" spans="1:10" ht="18" x14ac:dyDescent="0.25">
      <c r="A4971" s="45"/>
      <c r="B4971"/>
    </row>
    <row r="4972" spans="1:10" x14ac:dyDescent="0.25">
      <c r="B4972"/>
    </row>
    <row r="4973" spans="1:10" ht="18" x14ac:dyDescent="0.25">
      <c r="A4973" s="47" t="s">
        <v>3487</v>
      </c>
      <c r="B4973"/>
    </row>
    <row r="4974" spans="1:10" ht="15.75" thickBot="1" x14ac:dyDescent="0.3">
      <c r="A4974" s="23"/>
      <c r="B4974"/>
    </row>
    <row r="4975" spans="1:10" ht="15.75" thickBot="1" x14ac:dyDescent="0.3">
      <c r="A4975" s="308" t="s">
        <v>2850</v>
      </c>
      <c r="B4975" s="308"/>
      <c r="C4975" s="234"/>
      <c r="D4975" s="30"/>
      <c r="E4975" s="285" t="s">
        <v>0</v>
      </c>
      <c r="F4975" s="286"/>
      <c r="G4975" s="286"/>
      <c r="H4975" s="286"/>
      <c r="I4975" s="286"/>
      <c r="J4975" s="287"/>
    </row>
    <row r="4976" spans="1:10" ht="36" x14ac:dyDescent="0.25">
      <c r="A4976" s="294" t="s">
        <v>1</v>
      </c>
      <c r="B4976" s="300" t="s">
        <v>3488</v>
      </c>
      <c r="C4976" s="300" t="s">
        <v>3</v>
      </c>
      <c r="D4976" s="300" t="s">
        <v>4480</v>
      </c>
      <c r="E4976" s="2" t="s">
        <v>4</v>
      </c>
      <c r="F4976" s="2" t="s">
        <v>4</v>
      </c>
      <c r="G4976" s="300" t="s">
        <v>4483</v>
      </c>
      <c r="H4976" s="300" t="s">
        <v>4484</v>
      </c>
      <c r="I4976" s="3" t="s">
        <v>5</v>
      </c>
      <c r="J4976" s="3" t="s">
        <v>7</v>
      </c>
    </row>
    <row r="4977" spans="1:10" ht="60.75" thickBot="1" x14ac:dyDescent="0.3">
      <c r="A4977" s="295"/>
      <c r="B4977" s="301"/>
      <c r="C4977" s="301"/>
      <c r="D4977" s="301"/>
      <c r="E4977" s="30" t="s">
        <v>4482</v>
      </c>
      <c r="F4977" s="30" t="s">
        <v>4481</v>
      </c>
      <c r="G4977" s="301"/>
      <c r="H4977" s="301"/>
      <c r="I4977" s="4" t="s">
        <v>6</v>
      </c>
      <c r="J4977" s="4" t="s">
        <v>6</v>
      </c>
    </row>
    <row r="4978" spans="1:10" ht="30" x14ac:dyDescent="0.25">
      <c r="A4978" s="294" t="s">
        <v>3489</v>
      </c>
      <c r="B4978" s="7" t="s">
        <v>3490</v>
      </c>
      <c r="C4978" s="298" t="s">
        <v>3480</v>
      </c>
      <c r="D4978" s="379">
        <v>210</v>
      </c>
      <c r="E4978" s="283"/>
      <c r="F4978" s="283"/>
      <c r="G4978" s="283">
        <f t="shared" ref="G4978:G4983" si="143">D4978*E4978</f>
        <v>0</v>
      </c>
      <c r="H4978" s="283">
        <f t="shared" ref="H4978:H4983" si="144">D4978*F4978</f>
        <v>0</v>
      </c>
      <c r="I4978" s="296"/>
      <c r="J4978" s="296"/>
    </row>
    <row r="4979" spans="1:10" ht="18" thickBot="1" x14ac:dyDescent="0.3">
      <c r="A4979" s="295"/>
      <c r="B4979" s="11" t="s">
        <v>3491</v>
      </c>
      <c r="C4979" s="299"/>
      <c r="D4979" s="380"/>
      <c r="E4979" s="284"/>
      <c r="F4979" s="284"/>
      <c r="G4979" s="284">
        <f t="shared" si="143"/>
        <v>0</v>
      </c>
      <c r="H4979" s="284">
        <f t="shared" si="144"/>
        <v>0</v>
      </c>
      <c r="I4979" s="297"/>
      <c r="J4979" s="297"/>
    </row>
    <row r="4980" spans="1:10" ht="30" x14ac:dyDescent="0.25">
      <c r="A4980" s="294" t="s">
        <v>3492</v>
      </c>
      <c r="B4980" s="7" t="s">
        <v>3493</v>
      </c>
      <c r="C4980" s="298" t="s">
        <v>997</v>
      </c>
      <c r="D4980" s="379">
        <v>125</v>
      </c>
      <c r="E4980" s="283"/>
      <c r="F4980" s="283"/>
      <c r="G4980" s="283">
        <f t="shared" si="143"/>
        <v>0</v>
      </c>
      <c r="H4980" s="283">
        <f t="shared" si="144"/>
        <v>0</v>
      </c>
      <c r="I4980" s="296"/>
      <c r="J4980" s="296"/>
    </row>
    <row r="4981" spans="1:10" ht="18" thickBot="1" x14ac:dyDescent="0.3">
      <c r="A4981" s="295"/>
      <c r="B4981" s="11" t="s">
        <v>3494</v>
      </c>
      <c r="C4981" s="299"/>
      <c r="D4981" s="380"/>
      <c r="E4981" s="284"/>
      <c r="F4981" s="284"/>
      <c r="G4981" s="284">
        <f t="shared" si="143"/>
        <v>0</v>
      </c>
      <c r="H4981" s="284">
        <f t="shared" si="144"/>
        <v>0</v>
      </c>
      <c r="I4981" s="297"/>
      <c r="J4981" s="297"/>
    </row>
    <row r="4982" spans="1:10" x14ac:dyDescent="0.25">
      <c r="A4982" s="294" t="s">
        <v>3495</v>
      </c>
      <c r="B4982" s="7" t="s">
        <v>3496</v>
      </c>
      <c r="C4982" s="298" t="s">
        <v>997</v>
      </c>
      <c r="D4982" s="379">
        <v>50</v>
      </c>
      <c r="E4982" s="283"/>
      <c r="F4982" s="283"/>
      <c r="G4982" s="283">
        <f t="shared" si="143"/>
        <v>0</v>
      </c>
      <c r="H4982" s="283">
        <f t="shared" si="144"/>
        <v>0</v>
      </c>
      <c r="I4982" s="296"/>
      <c r="J4982" s="296"/>
    </row>
    <row r="4983" spans="1:10" ht="18" thickBot="1" x14ac:dyDescent="0.3">
      <c r="A4983" s="295"/>
      <c r="B4983" s="11" t="s">
        <v>3497</v>
      </c>
      <c r="C4983" s="299"/>
      <c r="D4983" s="380"/>
      <c r="E4983" s="284"/>
      <c r="F4983" s="284"/>
      <c r="G4983" s="284">
        <f t="shared" si="143"/>
        <v>0</v>
      </c>
      <c r="H4983" s="284">
        <f t="shared" si="144"/>
        <v>0</v>
      </c>
      <c r="I4983" s="297"/>
      <c r="J4983" s="297"/>
    </row>
    <row r="4984" spans="1:10" ht="16.5" thickBot="1" x14ac:dyDescent="0.3">
      <c r="A4984" s="309" t="s">
        <v>3498</v>
      </c>
      <c r="B4984" s="310"/>
      <c r="C4984" s="310"/>
      <c r="D4984" s="310"/>
      <c r="E4984" s="311"/>
      <c r="F4984" s="288">
        <f>SUM(G4978:G4983)</f>
        <v>0</v>
      </c>
      <c r="G4984" s="289"/>
      <c r="H4984" s="290"/>
      <c r="I4984" s="6"/>
      <c r="J4984" s="6"/>
    </row>
    <row r="4985" spans="1:10" x14ac:dyDescent="0.25">
      <c r="A4985" s="319" t="s">
        <v>3499</v>
      </c>
      <c r="B4985" s="320"/>
      <c r="C4985" s="320"/>
      <c r="D4985" s="320"/>
      <c r="E4985" s="321"/>
      <c r="F4985" s="316">
        <f>F4987-F4984</f>
        <v>0</v>
      </c>
      <c r="G4985" s="317"/>
      <c r="H4985" s="318"/>
      <c r="I4985" s="388"/>
      <c r="J4985" s="389"/>
    </row>
    <row r="4986" spans="1:10" ht="15.75" thickBot="1" x14ac:dyDescent="0.3">
      <c r="A4986" s="354"/>
      <c r="B4986" s="355"/>
      <c r="C4986" s="355"/>
      <c r="D4986" s="355"/>
      <c r="E4986" s="356"/>
      <c r="F4986" s="325"/>
      <c r="G4986" s="326"/>
      <c r="H4986" s="327"/>
      <c r="I4986" s="388"/>
      <c r="J4986" s="389"/>
    </row>
    <row r="4987" spans="1:10" ht="16.5" thickBot="1" x14ac:dyDescent="0.3">
      <c r="A4987" s="309" t="s">
        <v>3500</v>
      </c>
      <c r="B4987" s="310"/>
      <c r="C4987" s="310"/>
      <c r="D4987" s="310"/>
      <c r="E4987" s="311"/>
      <c r="F4987" s="288">
        <f>SUM(H4978:H4983)</f>
        <v>0</v>
      </c>
      <c r="G4987" s="289"/>
      <c r="H4987" s="290"/>
      <c r="I4987" s="6"/>
      <c r="J4987" s="6"/>
    </row>
    <row r="4988" spans="1:10" ht="18" x14ac:dyDescent="0.25">
      <c r="A4988" s="45"/>
      <c r="B4988"/>
    </row>
    <row r="4989" spans="1:10" x14ac:dyDescent="0.25">
      <c r="B4989"/>
    </row>
    <row r="4990" spans="1:10" ht="18" x14ac:dyDescent="0.25">
      <c r="A4990" s="47" t="s">
        <v>3501</v>
      </c>
      <c r="B4990"/>
    </row>
    <row r="4991" spans="1:10" ht="15.75" thickBot="1" x14ac:dyDescent="0.3">
      <c r="A4991" s="23"/>
      <c r="B4991"/>
    </row>
    <row r="4992" spans="1:10" ht="15.75" thickBot="1" x14ac:dyDescent="0.3">
      <c r="A4992" s="308" t="s">
        <v>2850</v>
      </c>
      <c r="B4992" s="308"/>
      <c r="C4992" s="234"/>
      <c r="D4992" s="30"/>
      <c r="E4992" s="285" t="s">
        <v>0</v>
      </c>
      <c r="F4992" s="286"/>
      <c r="G4992" s="286"/>
      <c r="H4992" s="286"/>
      <c r="I4992" s="286"/>
      <c r="J4992" s="287"/>
    </row>
    <row r="4993" spans="1:10" ht="36" x14ac:dyDescent="0.25">
      <c r="A4993" s="294" t="s">
        <v>1</v>
      </c>
      <c r="B4993" s="300" t="s">
        <v>3502</v>
      </c>
      <c r="C4993" s="300" t="s">
        <v>3</v>
      </c>
      <c r="D4993" s="300" t="s">
        <v>4480</v>
      </c>
      <c r="E4993" s="2" t="s">
        <v>4</v>
      </c>
      <c r="F4993" s="2" t="s">
        <v>4</v>
      </c>
      <c r="G4993" s="300" t="s">
        <v>4483</v>
      </c>
      <c r="H4993" s="300" t="s">
        <v>4484</v>
      </c>
      <c r="I4993" s="3" t="s">
        <v>5</v>
      </c>
      <c r="J4993" s="3" t="s">
        <v>7</v>
      </c>
    </row>
    <row r="4994" spans="1:10" ht="60.75" thickBot="1" x14ac:dyDescent="0.3">
      <c r="A4994" s="295"/>
      <c r="B4994" s="301"/>
      <c r="C4994" s="301"/>
      <c r="D4994" s="301"/>
      <c r="E4994" s="30" t="s">
        <v>4482</v>
      </c>
      <c r="F4994" s="30" t="s">
        <v>4481</v>
      </c>
      <c r="G4994" s="301"/>
      <c r="H4994" s="301"/>
      <c r="I4994" s="4" t="s">
        <v>6</v>
      </c>
      <c r="J4994" s="4" t="s">
        <v>6</v>
      </c>
    </row>
    <row r="4995" spans="1:10" ht="30" x14ac:dyDescent="0.25">
      <c r="A4995" s="294" t="s">
        <v>3503</v>
      </c>
      <c r="B4995" s="7" t="s">
        <v>3504</v>
      </c>
      <c r="C4995" s="298" t="s">
        <v>3506</v>
      </c>
      <c r="D4995" s="379">
        <v>120</v>
      </c>
      <c r="E4995" s="283"/>
      <c r="F4995" s="283"/>
      <c r="G4995" s="283">
        <f>D4995*E4995</f>
        <v>0</v>
      </c>
      <c r="H4995" s="283">
        <f>D4995*F4995</f>
        <v>0</v>
      </c>
      <c r="I4995" s="296"/>
      <c r="J4995" s="296"/>
    </row>
    <row r="4996" spans="1:10" ht="18" thickBot="1" x14ac:dyDescent="0.3">
      <c r="A4996" s="295"/>
      <c r="B4996" s="11" t="s">
        <v>3505</v>
      </c>
      <c r="C4996" s="299"/>
      <c r="D4996" s="380"/>
      <c r="E4996" s="284"/>
      <c r="F4996" s="284"/>
      <c r="G4996" s="284"/>
      <c r="H4996" s="284"/>
      <c r="I4996" s="297"/>
      <c r="J4996" s="297"/>
    </row>
    <row r="4997" spans="1:10" ht="30" x14ac:dyDescent="0.25">
      <c r="A4997" s="294" t="s">
        <v>3507</v>
      </c>
      <c r="B4997" s="7" t="s">
        <v>3508</v>
      </c>
      <c r="C4997" s="298" t="s">
        <v>2781</v>
      </c>
      <c r="D4997" s="298">
        <v>45</v>
      </c>
      <c r="E4997" s="283"/>
      <c r="F4997" s="283"/>
      <c r="G4997" s="283">
        <f>D4997*E4997</f>
        <v>0</v>
      </c>
      <c r="H4997" s="283">
        <f>D4997*F4997</f>
        <v>0</v>
      </c>
      <c r="I4997" s="296"/>
      <c r="J4997" s="296"/>
    </row>
    <row r="4998" spans="1:10" ht="15.75" thickBot="1" x14ac:dyDescent="0.3">
      <c r="A4998" s="295"/>
      <c r="B4998" s="11" t="s">
        <v>3509</v>
      </c>
      <c r="C4998" s="299"/>
      <c r="D4998" s="299"/>
      <c r="E4998" s="284"/>
      <c r="F4998" s="284"/>
      <c r="G4998" s="284"/>
      <c r="H4998" s="284"/>
      <c r="I4998" s="297"/>
      <c r="J4998" s="297"/>
    </row>
    <row r="4999" spans="1:10" ht="16.5" thickBot="1" x14ac:dyDescent="0.3">
      <c r="A4999" s="309" t="s">
        <v>3510</v>
      </c>
      <c r="B4999" s="310"/>
      <c r="C4999" s="310"/>
      <c r="D4999" s="310"/>
      <c r="E4999" s="311"/>
      <c r="F4999" s="288">
        <f>G4995+G4997</f>
        <v>0</v>
      </c>
      <c r="G4999" s="289"/>
      <c r="H4999" s="290"/>
      <c r="I4999" s="6"/>
      <c r="J4999" s="6"/>
    </row>
    <row r="5000" spans="1:10" x14ac:dyDescent="0.25">
      <c r="A5000" s="319" t="s">
        <v>3511</v>
      </c>
      <c r="B5000" s="320"/>
      <c r="C5000" s="320"/>
      <c r="D5000" s="320"/>
      <c r="E5000" s="321"/>
      <c r="F5000" s="316">
        <f>F5002-F4999</f>
        <v>0</v>
      </c>
      <c r="G5000" s="317"/>
      <c r="H5000" s="318"/>
      <c r="I5000" s="388"/>
      <c r="J5000" s="389"/>
    </row>
    <row r="5001" spans="1:10" ht="15.75" thickBot="1" x14ac:dyDescent="0.3">
      <c r="A5001" s="354"/>
      <c r="B5001" s="355"/>
      <c r="C5001" s="355"/>
      <c r="D5001" s="355"/>
      <c r="E5001" s="356"/>
      <c r="F5001" s="325"/>
      <c r="G5001" s="326"/>
      <c r="H5001" s="327"/>
      <c r="I5001" s="388"/>
      <c r="J5001" s="389"/>
    </row>
    <row r="5002" spans="1:10" ht="16.5" thickBot="1" x14ac:dyDescent="0.3">
      <c r="A5002" s="309" t="s">
        <v>3512</v>
      </c>
      <c r="B5002" s="310"/>
      <c r="C5002" s="310"/>
      <c r="D5002" s="310"/>
      <c r="E5002" s="311"/>
      <c r="F5002" s="288">
        <f>H4995+H4997</f>
        <v>0</v>
      </c>
      <c r="G5002" s="289"/>
      <c r="H5002" s="290"/>
      <c r="I5002" s="6"/>
      <c r="J5002" s="6"/>
    </row>
    <row r="5003" spans="1:10" ht="18" x14ac:dyDescent="0.25">
      <c r="A5003" s="45"/>
      <c r="B5003"/>
    </row>
    <row r="5004" spans="1:10" x14ac:dyDescent="0.25">
      <c r="B5004"/>
    </row>
    <row r="5005" spans="1:10" ht="18" x14ac:dyDescent="0.25">
      <c r="A5005" s="47" t="s">
        <v>3513</v>
      </c>
      <c r="B5005"/>
    </row>
    <row r="5006" spans="1:10" ht="15.75" thickBot="1" x14ac:dyDescent="0.3">
      <c r="A5006" s="23"/>
      <c r="B5006"/>
    </row>
    <row r="5007" spans="1:10" ht="15.75" thickBot="1" x14ac:dyDescent="0.3">
      <c r="A5007" s="308" t="s">
        <v>2850</v>
      </c>
      <c r="B5007" s="308"/>
      <c r="C5007" s="234"/>
      <c r="D5007" s="30"/>
      <c r="E5007" s="285" t="s">
        <v>0</v>
      </c>
      <c r="F5007" s="286"/>
      <c r="G5007" s="286"/>
      <c r="H5007" s="286"/>
      <c r="I5007" s="286"/>
      <c r="J5007" s="287"/>
    </row>
    <row r="5008" spans="1:10" ht="36" x14ac:dyDescent="0.25">
      <c r="A5008" s="294" t="s">
        <v>1</v>
      </c>
      <c r="B5008" s="300" t="s">
        <v>3514</v>
      </c>
      <c r="C5008" s="300" t="s">
        <v>3</v>
      </c>
      <c r="D5008" s="300" t="s">
        <v>4480</v>
      </c>
      <c r="E5008" s="2" t="s">
        <v>4</v>
      </c>
      <c r="F5008" s="2" t="s">
        <v>4</v>
      </c>
      <c r="G5008" s="300" t="s">
        <v>4483</v>
      </c>
      <c r="H5008" s="300" t="s">
        <v>4484</v>
      </c>
      <c r="I5008" s="3" t="s">
        <v>5</v>
      </c>
      <c r="J5008" s="3" t="s">
        <v>7</v>
      </c>
    </row>
    <row r="5009" spans="1:10" ht="60.75" thickBot="1" x14ac:dyDescent="0.3">
      <c r="A5009" s="295"/>
      <c r="B5009" s="301"/>
      <c r="C5009" s="301"/>
      <c r="D5009" s="301"/>
      <c r="E5009" s="30" t="s">
        <v>4482</v>
      </c>
      <c r="F5009" s="30" t="s">
        <v>4481</v>
      </c>
      <c r="G5009" s="301"/>
      <c r="H5009" s="301"/>
      <c r="I5009" s="4" t="s">
        <v>6</v>
      </c>
      <c r="J5009" s="4" t="s">
        <v>6</v>
      </c>
    </row>
    <row r="5010" spans="1:10" ht="30" x14ac:dyDescent="0.25">
      <c r="A5010" s="294" t="s">
        <v>3515</v>
      </c>
      <c r="B5010" s="7" t="s">
        <v>3516</v>
      </c>
      <c r="C5010" s="298" t="s">
        <v>3520</v>
      </c>
      <c r="D5010" s="298">
        <v>1</v>
      </c>
      <c r="E5010" s="283"/>
      <c r="F5010" s="283"/>
      <c r="G5010" s="283">
        <f t="shared" ref="G5010:G5028" si="145">D5010*E5010</f>
        <v>0</v>
      </c>
      <c r="H5010" s="283">
        <f t="shared" ref="H5010:H5028" si="146">D5010*F5010</f>
        <v>0</v>
      </c>
      <c r="I5010" s="296"/>
      <c r="J5010" s="296"/>
    </row>
    <row r="5011" spans="1:10" x14ac:dyDescent="0.25">
      <c r="A5011" s="329"/>
      <c r="B5011" s="7" t="s">
        <v>3517</v>
      </c>
      <c r="C5011" s="330"/>
      <c r="D5011" s="330"/>
      <c r="E5011" s="322"/>
      <c r="F5011" s="322"/>
      <c r="G5011" s="322">
        <f t="shared" si="145"/>
        <v>0</v>
      </c>
      <c r="H5011" s="322">
        <f t="shared" si="146"/>
        <v>0</v>
      </c>
      <c r="I5011" s="390"/>
      <c r="J5011" s="390"/>
    </row>
    <row r="5012" spans="1:10" x14ac:dyDescent="0.25">
      <c r="A5012" s="329"/>
      <c r="B5012" s="7" t="s">
        <v>3518</v>
      </c>
      <c r="C5012" s="330"/>
      <c r="D5012" s="330"/>
      <c r="E5012" s="322"/>
      <c r="F5012" s="322"/>
      <c r="G5012" s="322">
        <f t="shared" si="145"/>
        <v>0</v>
      </c>
      <c r="H5012" s="322">
        <f t="shared" si="146"/>
        <v>0</v>
      </c>
      <c r="I5012" s="390"/>
      <c r="J5012" s="390"/>
    </row>
    <row r="5013" spans="1:10" ht="15.75" thickBot="1" x14ac:dyDescent="0.3">
      <c r="A5013" s="295"/>
      <c r="B5013" s="11" t="s">
        <v>3519</v>
      </c>
      <c r="C5013" s="299"/>
      <c r="D5013" s="299"/>
      <c r="E5013" s="284"/>
      <c r="F5013" s="284"/>
      <c r="G5013" s="284">
        <f t="shared" si="145"/>
        <v>0</v>
      </c>
      <c r="H5013" s="284">
        <f t="shared" si="146"/>
        <v>0</v>
      </c>
      <c r="I5013" s="297"/>
      <c r="J5013" s="297"/>
    </row>
    <row r="5014" spans="1:10" ht="30" x14ac:dyDescent="0.25">
      <c r="A5014" s="294" t="s">
        <v>3521</v>
      </c>
      <c r="B5014" s="7" t="s">
        <v>3516</v>
      </c>
      <c r="C5014" s="298" t="s">
        <v>3520</v>
      </c>
      <c r="D5014" s="298">
        <v>1</v>
      </c>
      <c r="E5014" s="283"/>
      <c r="F5014" s="283"/>
      <c r="G5014" s="283">
        <f t="shared" si="145"/>
        <v>0</v>
      </c>
      <c r="H5014" s="283">
        <f t="shared" si="146"/>
        <v>0</v>
      </c>
      <c r="I5014" s="296"/>
      <c r="J5014" s="296"/>
    </row>
    <row r="5015" spans="1:10" x14ac:dyDescent="0.25">
      <c r="A5015" s="329"/>
      <c r="B5015" s="7" t="s">
        <v>3522</v>
      </c>
      <c r="C5015" s="330"/>
      <c r="D5015" s="330"/>
      <c r="E5015" s="322"/>
      <c r="F5015" s="322"/>
      <c r="G5015" s="322">
        <f t="shared" si="145"/>
        <v>0</v>
      </c>
      <c r="H5015" s="322">
        <f t="shared" si="146"/>
        <v>0</v>
      </c>
      <c r="I5015" s="390"/>
      <c r="J5015" s="390"/>
    </row>
    <row r="5016" spans="1:10" x14ac:dyDescent="0.25">
      <c r="A5016" s="329"/>
      <c r="B5016" s="7" t="s">
        <v>3518</v>
      </c>
      <c r="C5016" s="330"/>
      <c r="D5016" s="330"/>
      <c r="E5016" s="322"/>
      <c r="F5016" s="322"/>
      <c r="G5016" s="322">
        <f t="shared" si="145"/>
        <v>0</v>
      </c>
      <c r="H5016" s="322">
        <f t="shared" si="146"/>
        <v>0</v>
      </c>
      <c r="I5016" s="390"/>
      <c r="J5016" s="390"/>
    </row>
    <row r="5017" spans="1:10" ht="15.75" thickBot="1" x14ac:dyDescent="0.3">
      <c r="A5017" s="295"/>
      <c r="B5017" s="11" t="s">
        <v>3519</v>
      </c>
      <c r="C5017" s="299"/>
      <c r="D5017" s="299"/>
      <c r="E5017" s="284"/>
      <c r="F5017" s="284"/>
      <c r="G5017" s="284">
        <f t="shared" si="145"/>
        <v>0</v>
      </c>
      <c r="H5017" s="284">
        <f t="shared" si="146"/>
        <v>0</v>
      </c>
      <c r="I5017" s="297"/>
      <c r="J5017" s="297"/>
    </row>
    <row r="5018" spans="1:10" ht="60" x14ac:dyDescent="0.25">
      <c r="A5018" s="294" t="s">
        <v>3523</v>
      </c>
      <c r="B5018" s="7" t="s">
        <v>3524</v>
      </c>
      <c r="C5018" s="298" t="s">
        <v>3520</v>
      </c>
      <c r="D5018" s="298">
        <v>6</v>
      </c>
      <c r="E5018" s="283"/>
      <c r="F5018" s="283"/>
      <c r="G5018" s="283">
        <f t="shared" si="145"/>
        <v>0</v>
      </c>
      <c r="H5018" s="283">
        <f t="shared" si="146"/>
        <v>0</v>
      </c>
      <c r="I5018" s="296"/>
      <c r="J5018" s="296"/>
    </row>
    <row r="5019" spans="1:10" ht="30" x14ac:dyDescent="0.25">
      <c r="A5019" s="329"/>
      <c r="B5019" s="7" t="s">
        <v>3525</v>
      </c>
      <c r="C5019" s="330"/>
      <c r="D5019" s="330"/>
      <c r="E5019" s="322"/>
      <c r="F5019" s="322"/>
      <c r="G5019" s="322">
        <f t="shared" si="145"/>
        <v>0</v>
      </c>
      <c r="H5019" s="322">
        <f t="shared" si="146"/>
        <v>0</v>
      </c>
      <c r="I5019" s="390"/>
      <c r="J5019" s="390"/>
    </row>
    <row r="5020" spans="1:10" ht="15.75" thickBot="1" x14ac:dyDescent="0.3">
      <c r="A5020" s="295"/>
      <c r="B5020" s="9" t="s">
        <v>3526</v>
      </c>
      <c r="C5020" s="299"/>
      <c r="D5020" s="299"/>
      <c r="E5020" s="284"/>
      <c r="F5020" s="284"/>
      <c r="G5020" s="284">
        <f t="shared" si="145"/>
        <v>0</v>
      </c>
      <c r="H5020" s="284">
        <f t="shared" si="146"/>
        <v>0</v>
      </c>
      <c r="I5020" s="297"/>
      <c r="J5020" s="297"/>
    </row>
    <row r="5021" spans="1:10" ht="45" x14ac:dyDescent="0.25">
      <c r="A5021" s="294" t="s">
        <v>3527</v>
      </c>
      <c r="B5021" s="7" t="s">
        <v>3528</v>
      </c>
      <c r="C5021" s="298" t="s">
        <v>487</v>
      </c>
      <c r="D5021" s="379">
        <v>850</v>
      </c>
      <c r="E5021" s="283"/>
      <c r="F5021" s="283"/>
      <c r="G5021" s="283">
        <f t="shared" si="145"/>
        <v>0</v>
      </c>
      <c r="H5021" s="283">
        <f t="shared" si="146"/>
        <v>0</v>
      </c>
      <c r="I5021" s="296"/>
      <c r="J5021" s="296"/>
    </row>
    <row r="5022" spans="1:10" x14ac:dyDescent="0.25">
      <c r="A5022" s="329"/>
      <c r="B5022" s="7" t="s">
        <v>3529</v>
      </c>
      <c r="C5022" s="330"/>
      <c r="D5022" s="392"/>
      <c r="E5022" s="322"/>
      <c r="F5022" s="322"/>
      <c r="G5022" s="322">
        <f t="shared" si="145"/>
        <v>0</v>
      </c>
      <c r="H5022" s="322">
        <f t="shared" si="146"/>
        <v>0</v>
      </c>
      <c r="I5022" s="390"/>
      <c r="J5022" s="390"/>
    </row>
    <row r="5023" spans="1:10" ht="15.75" thickBot="1" x14ac:dyDescent="0.3">
      <c r="A5023" s="295"/>
      <c r="B5023" s="11" t="s">
        <v>3530</v>
      </c>
      <c r="C5023" s="299"/>
      <c r="D5023" s="380"/>
      <c r="E5023" s="284"/>
      <c r="F5023" s="284"/>
      <c r="G5023" s="284">
        <f t="shared" si="145"/>
        <v>0</v>
      </c>
      <c r="H5023" s="284">
        <f t="shared" si="146"/>
        <v>0</v>
      </c>
      <c r="I5023" s="297"/>
      <c r="J5023" s="297"/>
    </row>
    <row r="5024" spans="1:10" ht="45" x14ac:dyDescent="0.25">
      <c r="A5024" s="294" t="s">
        <v>3531</v>
      </c>
      <c r="B5024" s="7" t="s">
        <v>3532</v>
      </c>
      <c r="C5024" s="298" t="s">
        <v>487</v>
      </c>
      <c r="D5024" s="379">
        <v>70</v>
      </c>
      <c r="E5024" s="283"/>
      <c r="F5024" s="283"/>
      <c r="G5024" s="283">
        <f t="shared" si="145"/>
        <v>0</v>
      </c>
      <c r="H5024" s="283">
        <f t="shared" si="146"/>
        <v>0</v>
      </c>
      <c r="I5024" s="296"/>
      <c r="J5024" s="296"/>
    </row>
    <row r="5025" spans="1:10" x14ac:dyDescent="0.25">
      <c r="A5025" s="329"/>
      <c r="B5025" s="7" t="s">
        <v>3533</v>
      </c>
      <c r="C5025" s="330"/>
      <c r="D5025" s="392"/>
      <c r="E5025" s="322"/>
      <c r="F5025" s="322"/>
      <c r="G5025" s="322">
        <f t="shared" si="145"/>
        <v>0</v>
      </c>
      <c r="H5025" s="322">
        <f t="shared" si="146"/>
        <v>0</v>
      </c>
      <c r="I5025" s="390"/>
      <c r="J5025" s="390"/>
    </row>
    <row r="5026" spans="1:10" ht="15.75" thickBot="1" x14ac:dyDescent="0.3">
      <c r="A5026" s="295"/>
      <c r="B5026" s="11" t="s">
        <v>3534</v>
      </c>
      <c r="C5026" s="299"/>
      <c r="D5026" s="380"/>
      <c r="E5026" s="284"/>
      <c r="F5026" s="284"/>
      <c r="G5026" s="284">
        <f t="shared" si="145"/>
        <v>0</v>
      </c>
      <c r="H5026" s="284">
        <f t="shared" si="146"/>
        <v>0</v>
      </c>
      <c r="I5026" s="297"/>
      <c r="J5026" s="297"/>
    </row>
    <row r="5027" spans="1:10" x14ac:dyDescent="0.25">
      <c r="A5027" s="294" t="s">
        <v>3535</v>
      </c>
      <c r="B5027" s="334" t="s">
        <v>3536</v>
      </c>
      <c r="C5027" s="298" t="s">
        <v>2781</v>
      </c>
      <c r="D5027" s="298">
        <v>12</v>
      </c>
      <c r="E5027" s="283"/>
      <c r="F5027" s="283"/>
      <c r="G5027" s="283">
        <f t="shared" si="145"/>
        <v>0</v>
      </c>
      <c r="H5027" s="283">
        <f t="shared" si="146"/>
        <v>0</v>
      </c>
      <c r="I5027" s="296"/>
      <c r="J5027" s="296"/>
    </row>
    <row r="5028" spans="1:10" ht="15.75" thickBot="1" x14ac:dyDescent="0.3">
      <c r="A5028" s="295"/>
      <c r="B5028" s="336"/>
      <c r="C5028" s="299"/>
      <c r="D5028" s="299"/>
      <c r="E5028" s="284"/>
      <c r="F5028" s="284"/>
      <c r="G5028" s="284">
        <f t="shared" si="145"/>
        <v>0</v>
      </c>
      <c r="H5028" s="284">
        <f t="shared" si="146"/>
        <v>0</v>
      </c>
      <c r="I5028" s="297"/>
      <c r="J5028" s="297"/>
    </row>
    <row r="5029" spans="1:10" ht="16.5" thickBot="1" x14ac:dyDescent="0.3">
      <c r="A5029" s="309" t="s">
        <v>3537</v>
      </c>
      <c r="B5029" s="310"/>
      <c r="C5029" s="310"/>
      <c r="D5029" s="310"/>
      <c r="E5029" s="311"/>
      <c r="F5029" s="288">
        <f>SUM(G5010:G5028)</f>
        <v>0</v>
      </c>
      <c r="G5029" s="289"/>
      <c r="H5029" s="290"/>
      <c r="I5029" s="6"/>
      <c r="J5029" s="6"/>
    </row>
    <row r="5030" spans="1:10" ht="15.75" customHeight="1" x14ac:dyDescent="0.25">
      <c r="A5030" s="319" t="s">
        <v>3538</v>
      </c>
      <c r="B5030" s="320"/>
      <c r="C5030" s="320"/>
      <c r="D5030" s="320"/>
      <c r="E5030" s="321"/>
      <c r="F5030" s="316">
        <f>F5032-F5029</f>
        <v>0</v>
      </c>
      <c r="G5030" s="317"/>
      <c r="H5030" s="318"/>
      <c r="I5030" s="388"/>
      <c r="J5030" s="389"/>
    </row>
    <row r="5031" spans="1:10" ht="15.75" thickBot="1" x14ac:dyDescent="0.3">
      <c r="A5031" s="354"/>
      <c r="B5031" s="355"/>
      <c r="C5031" s="355"/>
      <c r="D5031" s="355"/>
      <c r="E5031" s="356"/>
      <c r="F5031" s="325"/>
      <c r="G5031" s="326"/>
      <c r="H5031" s="327"/>
      <c r="I5031" s="388"/>
      <c r="J5031" s="389"/>
    </row>
    <row r="5032" spans="1:10" ht="15.75" customHeight="1" x14ac:dyDescent="0.25">
      <c r="A5032" s="319" t="s">
        <v>3539</v>
      </c>
      <c r="B5032" s="320"/>
      <c r="C5032" s="320"/>
      <c r="D5032" s="320"/>
      <c r="E5032" s="321"/>
      <c r="F5032" s="316">
        <f>SUM(H5010:H5028)</f>
        <v>0</v>
      </c>
      <c r="G5032" s="317"/>
      <c r="H5032" s="318"/>
      <c r="I5032" s="388"/>
      <c r="J5032" s="389"/>
    </row>
    <row r="5033" spans="1:10" ht="15.75" thickBot="1" x14ac:dyDescent="0.3">
      <c r="A5033" s="354"/>
      <c r="B5033" s="355"/>
      <c r="C5033" s="355"/>
      <c r="D5033" s="355"/>
      <c r="E5033" s="356"/>
      <c r="F5033" s="325"/>
      <c r="G5033" s="326"/>
      <c r="H5033" s="327"/>
      <c r="I5033" s="388"/>
      <c r="J5033" s="389"/>
    </row>
    <row r="5034" spans="1:10" ht="18" x14ac:dyDescent="0.25">
      <c r="A5034" s="45"/>
      <c r="B5034"/>
    </row>
    <row r="5035" spans="1:10" x14ac:dyDescent="0.25">
      <c r="B5035"/>
    </row>
    <row r="5036" spans="1:10" ht="18" x14ac:dyDescent="0.25">
      <c r="A5036" s="47" t="s">
        <v>3540</v>
      </c>
      <c r="B5036"/>
    </row>
    <row r="5037" spans="1:10" ht="15.75" thickBot="1" x14ac:dyDescent="0.3">
      <c r="A5037" s="23"/>
      <c r="B5037"/>
    </row>
    <row r="5038" spans="1:10" ht="15.75" thickBot="1" x14ac:dyDescent="0.3">
      <c r="A5038" s="308" t="s">
        <v>2850</v>
      </c>
      <c r="B5038" s="308"/>
      <c r="C5038" s="234"/>
      <c r="D5038" s="30"/>
      <c r="E5038" s="285" t="s">
        <v>0</v>
      </c>
      <c r="F5038" s="286"/>
      <c r="G5038" s="286"/>
      <c r="H5038" s="286"/>
      <c r="I5038" s="286"/>
      <c r="J5038" s="287"/>
    </row>
    <row r="5039" spans="1:10" ht="36" x14ac:dyDescent="0.25">
      <c r="A5039" s="294" t="s">
        <v>1</v>
      </c>
      <c r="B5039" s="300" t="s">
        <v>3541</v>
      </c>
      <c r="C5039" s="300" t="s">
        <v>3</v>
      </c>
      <c r="D5039" s="300" t="s">
        <v>4480</v>
      </c>
      <c r="E5039" s="2" t="s">
        <v>4</v>
      </c>
      <c r="F5039" s="2" t="s">
        <v>4</v>
      </c>
      <c r="G5039" s="300" t="s">
        <v>4483</v>
      </c>
      <c r="H5039" s="300" t="s">
        <v>4484</v>
      </c>
      <c r="I5039" s="3" t="s">
        <v>5</v>
      </c>
      <c r="J5039" s="3" t="s">
        <v>7</v>
      </c>
    </row>
    <row r="5040" spans="1:10" ht="60.75" thickBot="1" x14ac:dyDescent="0.3">
      <c r="A5040" s="295"/>
      <c r="B5040" s="301"/>
      <c r="C5040" s="301"/>
      <c r="D5040" s="301"/>
      <c r="E5040" s="30" t="s">
        <v>4482</v>
      </c>
      <c r="F5040" s="30" t="s">
        <v>4481</v>
      </c>
      <c r="G5040" s="301"/>
      <c r="H5040" s="301"/>
      <c r="I5040" s="4" t="s">
        <v>6</v>
      </c>
      <c r="J5040" s="4" t="s">
        <v>6</v>
      </c>
    </row>
    <row r="5041" spans="1:10" ht="30" x14ac:dyDescent="0.25">
      <c r="A5041" s="294" t="s">
        <v>3542</v>
      </c>
      <c r="B5041" s="7" t="s">
        <v>3543</v>
      </c>
      <c r="C5041" s="298" t="s">
        <v>3545</v>
      </c>
      <c r="D5041" s="298">
        <v>27</v>
      </c>
      <c r="E5041" s="312"/>
      <c r="F5041" s="312"/>
      <c r="G5041" s="312">
        <f>D5041*E5041</f>
        <v>0</v>
      </c>
      <c r="H5041" s="312">
        <f>D5041*F5041</f>
        <v>0</v>
      </c>
      <c r="I5041" s="296"/>
      <c r="J5041" s="296"/>
    </row>
    <row r="5042" spans="1:10" ht="15.75" thickBot="1" x14ac:dyDescent="0.3">
      <c r="A5042" s="295"/>
      <c r="B5042" s="11" t="s">
        <v>3544</v>
      </c>
      <c r="C5042" s="299"/>
      <c r="D5042" s="299"/>
      <c r="E5042" s="314"/>
      <c r="F5042" s="314"/>
      <c r="G5042" s="314"/>
      <c r="H5042" s="314"/>
      <c r="I5042" s="297"/>
      <c r="J5042" s="297"/>
    </row>
    <row r="5043" spans="1:10" ht="30" x14ac:dyDescent="0.25">
      <c r="A5043" s="294" t="s">
        <v>3546</v>
      </c>
      <c r="B5043" s="7" t="s">
        <v>3547</v>
      </c>
      <c r="C5043" s="298" t="s">
        <v>3549</v>
      </c>
      <c r="D5043" s="298">
        <v>25</v>
      </c>
      <c r="E5043" s="312"/>
      <c r="F5043" s="312"/>
      <c r="G5043" s="312">
        <f>D5043*E5043</f>
        <v>0</v>
      </c>
      <c r="H5043" s="312">
        <f>D5043*F5043</f>
        <v>0</v>
      </c>
      <c r="I5043" s="296"/>
      <c r="J5043" s="296"/>
    </row>
    <row r="5044" spans="1:10" x14ac:dyDescent="0.25">
      <c r="A5044" s="329"/>
      <c r="B5044" s="7" t="s">
        <v>3548</v>
      </c>
      <c r="C5044" s="330"/>
      <c r="D5044" s="330"/>
      <c r="E5044" s="313"/>
      <c r="F5044" s="313"/>
      <c r="G5044" s="313"/>
      <c r="H5044" s="313"/>
      <c r="I5044" s="390"/>
      <c r="J5044" s="390"/>
    </row>
    <row r="5045" spans="1:10" x14ac:dyDescent="0.25">
      <c r="A5045" s="329"/>
      <c r="B5045" s="56"/>
      <c r="C5045" s="330"/>
      <c r="D5045" s="330"/>
      <c r="E5045" s="313"/>
      <c r="F5045" s="313"/>
      <c r="G5045" s="313"/>
      <c r="H5045" s="313"/>
      <c r="I5045" s="390"/>
      <c r="J5045" s="390"/>
    </row>
    <row r="5046" spans="1:10" x14ac:dyDescent="0.25">
      <c r="A5046" s="329"/>
      <c r="B5046" s="56"/>
      <c r="C5046" s="330"/>
      <c r="D5046" s="330"/>
      <c r="E5046" s="313"/>
      <c r="F5046" s="313"/>
      <c r="G5046" s="313"/>
      <c r="H5046" s="313"/>
      <c r="I5046" s="390"/>
      <c r="J5046" s="390"/>
    </row>
    <row r="5047" spans="1:10" ht="15.75" thickBot="1" x14ac:dyDescent="0.3">
      <c r="A5047" s="295"/>
      <c r="B5047" s="8"/>
      <c r="C5047" s="299"/>
      <c r="D5047" s="299"/>
      <c r="E5047" s="314"/>
      <c r="F5047" s="314"/>
      <c r="G5047" s="314"/>
      <c r="H5047" s="314"/>
      <c r="I5047" s="297"/>
      <c r="J5047" s="297"/>
    </row>
    <row r="5048" spans="1:10" ht="18" customHeight="1" x14ac:dyDescent="0.25">
      <c r="A5048" s="294" t="s">
        <v>3550</v>
      </c>
      <c r="B5048" s="7" t="s">
        <v>3551</v>
      </c>
      <c r="C5048" s="298" t="s">
        <v>3549</v>
      </c>
      <c r="D5048" s="298">
        <v>75</v>
      </c>
      <c r="E5048" s="312"/>
      <c r="F5048" s="312"/>
      <c r="G5048" s="312">
        <f>D5048*E5048</f>
        <v>0</v>
      </c>
      <c r="H5048" s="312">
        <f>D5048*F5048</f>
        <v>0</v>
      </c>
      <c r="I5048" s="296"/>
      <c r="J5048" s="296"/>
    </row>
    <row r="5049" spans="1:10" ht="30" x14ac:dyDescent="0.25">
      <c r="A5049" s="329"/>
      <c r="B5049" s="7" t="s">
        <v>3552</v>
      </c>
      <c r="C5049" s="330"/>
      <c r="D5049" s="330"/>
      <c r="E5049" s="313"/>
      <c r="F5049" s="313"/>
      <c r="G5049" s="313"/>
      <c r="H5049" s="313"/>
      <c r="I5049" s="390"/>
      <c r="J5049" s="390"/>
    </row>
    <row r="5050" spans="1:10" x14ac:dyDescent="0.25">
      <c r="A5050" s="329"/>
      <c r="B5050" s="56"/>
      <c r="C5050" s="330"/>
      <c r="D5050" s="330"/>
      <c r="E5050" s="313"/>
      <c r="F5050" s="313"/>
      <c r="G5050" s="313"/>
      <c r="H5050" s="313"/>
      <c r="I5050" s="390"/>
      <c r="J5050" s="390"/>
    </row>
    <row r="5051" spans="1:10" ht="15.75" thickBot="1" x14ac:dyDescent="0.3">
      <c r="A5051" s="295"/>
      <c r="B5051" s="8"/>
      <c r="C5051" s="299"/>
      <c r="D5051" s="299"/>
      <c r="E5051" s="314"/>
      <c r="F5051" s="314"/>
      <c r="G5051" s="314"/>
      <c r="H5051" s="314"/>
      <c r="I5051" s="297"/>
      <c r="J5051" s="297"/>
    </row>
    <row r="5052" spans="1:10" ht="16.5" thickBot="1" x14ac:dyDescent="0.3">
      <c r="A5052" s="309" t="s">
        <v>3553</v>
      </c>
      <c r="B5052" s="310"/>
      <c r="C5052" s="310"/>
      <c r="D5052" s="310"/>
      <c r="E5052" s="311"/>
      <c r="F5052" s="288">
        <f>SUM(G5041:G5051)</f>
        <v>0</v>
      </c>
      <c r="G5052" s="289"/>
      <c r="H5052" s="290"/>
      <c r="I5052" s="6"/>
      <c r="J5052" s="6"/>
    </row>
    <row r="5053" spans="1:10" ht="15.75" customHeight="1" x14ac:dyDescent="0.25">
      <c r="A5053" s="319" t="s">
        <v>3554</v>
      </c>
      <c r="B5053" s="320"/>
      <c r="C5053" s="320"/>
      <c r="D5053" s="320"/>
      <c r="E5053" s="321"/>
      <c r="F5053" s="316">
        <f>F5055-F5052</f>
        <v>0</v>
      </c>
      <c r="G5053" s="317"/>
      <c r="H5053" s="318"/>
      <c r="I5053" s="388"/>
      <c r="J5053" s="389"/>
    </row>
    <row r="5054" spans="1:10" ht="15.75" thickBot="1" x14ac:dyDescent="0.3">
      <c r="A5054" s="354"/>
      <c r="B5054" s="355"/>
      <c r="C5054" s="355"/>
      <c r="D5054" s="355"/>
      <c r="E5054" s="356"/>
      <c r="F5054" s="325"/>
      <c r="G5054" s="326"/>
      <c r="H5054" s="327"/>
      <c r="I5054" s="388"/>
      <c r="J5054" s="389"/>
    </row>
    <row r="5055" spans="1:10" ht="16.5" thickBot="1" x14ac:dyDescent="0.3">
      <c r="A5055" s="309" t="s">
        <v>3555</v>
      </c>
      <c r="B5055" s="310"/>
      <c r="C5055" s="310"/>
      <c r="D5055" s="310"/>
      <c r="E5055" s="311"/>
      <c r="F5055" s="288">
        <f>SUM(H5041:H5051)</f>
        <v>0</v>
      </c>
      <c r="G5055" s="289"/>
      <c r="H5055" s="290"/>
      <c r="I5055" s="6"/>
      <c r="J5055" s="6"/>
    </row>
    <row r="5056" spans="1:10" ht="18" x14ac:dyDescent="0.25">
      <c r="A5056" s="45"/>
      <c r="B5056"/>
    </row>
    <row r="5057" spans="1:10" x14ac:dyDescent="0.25">
      <c r="B5057"/>
    </row>
    <row r="5058" spans="1:10" ht="18" x14ac:dyDescent="0.25">
      <c r="A5058" s="47" t="s">
        <v>3556</v>
      </c>
      <c r="B5058"/>
    </row>
    <row r="5059" spans="1:10" ht="18.75" thickBot="1" x14ac:dyDescent="0.3">
      <c r="A5059" s="45"/>
      <c r="B5059"/>
    </row>
    <row r="5060" spans="1:10" ht="15.75" thickBot="1" x14ac:dyDescent="0.3">
      <c r="A5060" s="308" t="s">
        <v>2850</v>
      </c>
      <c r="B5060" s="308"/>
      <c r="C5060" s="234"/>
      <c r="D5060" s="30"/>
      <c r="E5060" s="285" t="s">
        <v>0</v>
      </c>
      <c r="F5060" s="286"/>
      <c r="G5060" s="286"/>
      <c r="H5060" s="286"/>
      <c r="I5060" s="286"/>
      <c r="J5060" s="287"/>
    </row>
    <row r="5061" spans="1:10" ht="36" x14ac:dyDescent="0.25">
      <c r="A5061" s="294" t="s">
        <v>1</v>
      </c>
      <c r="B5061" s="300" t="s">
        <v>3557</v>
      </c>
      <c r="C5061" s="300" t="s">
        <v>3</v>
      </c>
      <c r="D5061" s="300" t="s">
        <v>4480</v>
      </c>
      <c r="E5061" s="2" t="s">
        <v>4</v>
      </c>
      <c r="F5061" s="2" t="s">
        <v>4</v>
      </c>
      <c r="G5061" s="300" t="s">
        <v>4483</v>
      </c>
      <c r="H5061" s="300" t="s">
        <v>4484</v>
      </c>
      <c r="I5061" s="3" t="s">
        <v>5</v>
      </c>
      <c r="J5061" s="3" t="s">
        <v>7</v>
      </c>
    </row>
    <row r="5062" spans="1:10" ht="60.75" thickBot="1" x14ac:dyDescent="0.3">
      <c r="A5062" s="295"/>
      <c r="B5062" s="301"/>
      <c r="C5062" s="301"/>
      <c r="D5062" s="301"/>
      <c r="E5062" s="30" t="s">
        <v>4482</v>
      </c>
      <c r="F5062" s="30" t="s">
        <v>4481</v>
      </c>
      <c r="G5062" s="301"/>
      <c r="H5062" s="301"/>
      <c r="I5062" s="4" t="s">
        <v>6</v>
      </c>
      <c r="J5062" s="4" t="s">
        <v>6</v>
      </c>
    </row>
    <row r="5063" spans="1:10" ht="30" x14ac:dyDescent="0.25">
      <c r="A5063" s="294" t="s">
        <v>3558</v>
      </c>
      <c r="B5063" s="7" t="s">
        <v>3559</v>
      </c>
      <c r="C5063" s="298" t="s">
        <v>3480</v>
      </c>
      <c r="D5063" s="379">
        <v>18</v>
      </c>
      <c r="E5063" s="283"/>
      <c r="F5063" s="283"/>
      <c r="G5063" s="283">
        <f t="shared" ref="G5063:G5076" si="147">D5063*E5063</f>
        <v>0</v>
      </c>
      <c r="H5063" s="283">
        <f t="shared" ref="H5063:H5076" si="148">D5063*F5063</f>
        <v>0</v>
      </c>
      <c r="I5063" s="296"/>
      <c r="J5063" s="296"/>
    </row>
    <row r="5064" spans="1:10" ht="33" thickBot="1" x14ac:dyDescent="0.3">
      <c r="A5064" s="295"/>
      <c r="B5064" s="11" t="s">
        <v>3560</v>
      </c>
      <c r="C5064" s="299"/>
      <c r="D5064" s="380"/>
      <c r="E5064" s="284"/>
      <c r="F5064" s="284"/>
      <c r="G5064" s="284">
        <f t="shared" si="147"/>
        <v>0</v>
      </c>
      <c r="H5064" s="284">
        <f t="shared" si="148"/>
        <v>0</v>
      </c>
      <c r="I5064" s="297"/>
      <c r="J5064" s="297"/>
    </row>
    <row r="5065" spans="1:10" ht="30" x14ac:dyDescent="0.25">
      <c r="A5065" s="294" t="s">
        <v>3561</v>
      </c>
      <c r="B5065" s="7" t="s">
        <v>3562</v>
      </c>
      <c r="C5065" s="298" t="s">
        <v>997</v>
      </c>
      <c r="D5065" s="379">
        <v>10</v>
      </c>
      <c r="E5065" s="283"/>
      <c r="F5065" s="283"/>
      <c r="G5065" s="283">
        <f t="shared" si="147"/>
        <v>0</v>
      </c>
      <c r="H5065" s="283">
        <f t="shared" si="148"/>
        <v>0</v>
      </c>
      <c r="I5065" s="296"/>
      <c r="J5065" s="296"/>
    </row>
    <row r="5066" spans="1:10" ht="18" thickBot="1" x14ac:dyDescent="0.3">
      <c r="A5066" s="295"/>
      <c r="B5066" s="11" t="s">
        <v>3563</v>
      </c>
      <c r="C5066" s="299"/>
      <c r="D5066" s="380"/>
      <c r="E5066" s="284"/>
      <c r="F5066" s="284"/>
      <c r="G5066" s="284">
        <f t="shared" si="147"/>
        <v>0</v>
      </c>
      <c r="H5066" s="284">
        <f t="shared" si="148"/>
        <v>0</v>
      </c>
      <c r="I5066" s="297"/>
      <c r="J5066" s="297"/>
    </row>
    <row r="5067" spans="1:10" x14ac:dyDescent="0.25">
      <c r="A5067" s="294" t="s">
        <v>3564</v>
      </c>
      <c r="B5067" s="7" t="s">
        <v>3565</v>
      </c>
      <c r="C5067" s="298" t="s">
        <v>2781</v>
      </c>
      <c r="D5067" s="298">
        <v>100</v>
      </c>
      <c r="E5067" s="283"/>
      <c r="F5067" s="283"/>
      <c r="G5067" s="283">
        <f t="shared" si="147"/>
        <v>0</v>
      </c>
      <c r="H5067" s="283">
        <f t="shared" si="148"/>
        <v>0</v>
      </c>
      <c r="I5067" s="296"/>
      <c r="J5067" s="296"/>
    </row>
    <row r="5068" spans="1:10" ht="33" thickBot="1" x14ac:dyDescent="0.3">
      <c r="A5068" s="295"/>
      <c r="B5068" s="11" t="s">
        <v>3566</v>
      </c>
      <c r="C5068" s="299"/>
      <c r="D5068" s="299"/>
      <c r="E5068" s="284"/>
      <c r="F5068" s="284"/>
      <c r="G5068" s="284">
        <f t="shared" si="147"/>
        <v>0</v>
      </c>
      <c r="H5068" s="284">
        <f t="shared" si="148"/>
        <v>0</v>
      </c>
      <c r="I5068" s="297"/>
      <c r="J5068" s="297"/>
    </row>
    <row r="5069" spans="1:10" ht="15.75" x14ac:dyDescent="0.25">
      <c r="A5069" s="294" t="s">
        <v>3567</v>
      </c>
      <c r="B5069" s="7" t="s">
        <v>3568</v>
      </c>
      <c r="C5069" s="298" t="s">
        <v>2781</v>
      </c>
      <c r="D5069" s="298">
        <v>30</v>
      </c>
      <c r="E5069" s="283"/>
      <c r="F5069" s="283"/>
      <c r="G5069" s="283">
        <f t="shared" si="147"/>
        <v>0</v>
      </c>
      <c r="H5069" s="283">
        <f t="shared" si="148"/>
        <v>0</v>
      </c>
      <c r="I5069" s="296"/>
      <c r="J5069" s="296"/>
    </row>
    <row r="5070" spans="1:10" ht="33" thickBot="1" x14ac:dyDescent="0.3">
      <c r="A5070" s="295"/>
      <c r="B5070" s="11" t="s">
        <v>3566</v>
      </c>
      <c r="C5070" s="299"/>
      <c r="D5070" s="299"/>
      <c r="E5070" s="284"/>
      <c r="F5070" s="284"/>
      <c r="G5070" s="284">
        <f t="shared" si="147"/>
        <v>0</v>
      </c>
      <c r="H5070" s="284">
        <f t="shared" si="148"/>
        <v>0</v>
      </c>
      <c r="I5070" s="297"/>
      <c r="J5070" s="297"/>
    </row>
    <row r="5071" spans="1:10" ht="17.25" customHeight="1" x14ac:dyDescent="0.25">
      <c r="A5071" s="294" t="s">
        <v>4615</v>
      </c>
      <c r="B5071" s="7" t="s">
        <v>3569</v>
      </c>
      <c r="C5071" s="298" t="s">
        <v>2781</v>
      </c>
      <c r="D5071" s="298">
        <v>6</v>
      </c>
      <c r="E5071" s="283"/>
      <c r="F5071" s="283"/>
      <c r="G5071" s="283">
        <f t="shared" si="147"/>
        <v>0</v>
      </c>
      <c r="H5071" s="283">
        <f t="shared" si="148"/>
        <v>0</v>
      </c>
      <c r="I5071" s="296"/>
      <c r="J5071" s="296"/>
    </row>
    <row r="5072" spans="1:10" ht="32.25" x14ac:dyDescent="0.25">
      <c r="A5072" s="329"/>
      <c r="B5072" s="7" t="s">
        <v>3566</v>
      </c>
      <c r="C5072" s="330"/>
      <c r="D5072" s="330"/>
      <c r="E5072" s="322"/>
      <c r="F5072" s="322"/>
      <c r="G5072" s="322">
        <f t="shared" si="147"/>
        <v>0</v>
      </c>
      <c r="H5072" s="322">
        <f t="shared" si="148"/>
        <v>0</v>
      </c>
      <c r="I5072" s="390"/>
      <c r="J5072" s="390"/>
    </row>
    <row r="5073" spans="1:10" x14ac:dyDescent="0.25">
      <c r="A5073" s="329"/>
      <c r="B5073" s="86"/>
      <c r="C5073" s="330"/>
      <c r="D5073" s="330"/>
      <c r="E5073" s="322"/>
      <c r="F5073" s="322"/>
      <c r="G5073" s="322">
        <f t="shared" si="147"/>
        <v>0</v>
      </c>
      <c r="H5073" s="322">
        <f t="shared" si="148"/>
        <v>0</v>
      </c>
      <c r="I5073" s="390"/>
      <c r="J5073" s="390"/>
    </row>
    <row r="5074" spans="1:10" ht="15.75" thickBot="1" x14ac:dyDescent="0.3">
      <c r="A5074" s="295"/>
      <c r="B5074" s="87"/>
      <c r="C5074" s="299"/>
      <c r="D5074" s="299"/>
      <c r="E5074" s="284"/>
      <c r="F5074" s="284"/>
      <c r="G5074" s="284">
        <f t="shared" si="147"/>
        <v>0</v>
      </c>
      <c r="H5074" s="284">
        <f t="shared" si="148"/>
        <v>0</v>
      </c>
      <c r="I5074" s="297"/>
      <c r="J5074" s="297"/>
    </row>
    <row r="5075" spans="1:10" x14ac:dyDescent="0.25">
      <c r="A5075" s="294" t="s">
        <v>3570</v>
      </c>
      <c r="B5075" s="7" t="s">
        <v>3571</v>
      </c>
      <c r="C5075" s="298" t="s">
        <v>14</v>
      </c>
      <c r="D5075" s="298">
        <v>15</v>
      </c>
      <c r="E5075" s="283"/>
      <c r="F5075" s="283"/>
      <c r="G5075" s="283">
        <f t="shared" si="147"/>
        <v>0</v>
      </c>
      <c r="H5075" s="283">
        <f t="shared" si="148"/>
        <v>0</v>
      </c>
      <c r="I5075" s="296"/>
      <c r="J5075" s="296"/>
    </row>
    <row r="5076" spans="1:10" ht="15.75" thickBot="1" x14ac:dyDescent="0.3">
      <c r="A5076" s="295"/>
      <c r="B5076" s="11" t="s">
        <v>3572</v>
      </c>
      <c r="C5076" s="299"/>
      <c r="D5076" s="299"/>
      <c r="E5076" s="284"/>
      <c r="F5076" s="284"/>
      <c r="G5076" s="284">
        <f t="shared" si="147"/>
        <v>0</v>
      </c>
      <c r="H5076" s="284">
        <f t="shared" si="148"/>
        <v>0</v>
      </c>
      <c r="I5076" s="297"/>
      <c r="J5076" s="297"/>
    </row>
    <row r="5077" spans="1:10" ht="16.5" thickBot="1" x14ac:dyDescent="0.3">
      <c r="A5077" s="309" t="s">
        <v>3573</v>
      </c>
      <c r="B5077" s="310"/>
      <c r="C5077" s="310"/>
      <c r="D5077" s="310"/>
      <c r="E5077" s="311"/>
      <c r="F5077" s="288">
        <f>SUM(G5063:G5076)</f>
        <v>0</v>
      </c>
      <c r="G5077" s="289"/>
      <c r="H5077" s="290"/>
      <c r="I5077" s="6"/>
      <c r="J5077" s="6"/>
    </row>
    <row r="5078" spans="1:10" x14ac:dyDescent="0.25">
      <c r="A5078" s="319" t="s">
        <v>3574</v>
      </c>
      <c r="B5078" s="320"/>
      <c r="C5078" s="320"/>
      <c r="D5078" s="320"/>
      <c r="E5078" s="321"/>
      <c r="F5078" s="316">
        <f>-F5080-F5077</f>
        <v>0</v>
      </c>
      <c r="G5078" s="317"/>
      <c r="H5078" s="318"/>
      <c r="I5078" s="388"/>
      <c r="J5078" s="389"/>
    </row>
    <row r="5079" spans="1:10" ht="15.75" thickBot="1" x14ac:dyDescent="0.3">
      <c r="A5079" s="354"/>
      <c r="B5079" s="355"/>
      <c r="C5079" s="355"/>
      <c r="D5079" s="355"/>
      <c r="E5079" s="356"/>
      <c r="F5079" s="325"/>
      <c r="G5079" s="326"/>
      <c r="H5079" s="327"/>
      <c r="I5079" s="388"/>
      <c r="J5079" s="389"/>
    </row>
    <row r="5080" spans="1:10" ht="16.5" thickBot="1" x14ac:dyDescent="0.3">
      <c r="A5080" s="309" t="s">
        <v>3575</v>
      </c>
      <c r="B5080" s="310"/>
      <c r="C5080" s="310"/>
      <c r="D5080" s="310"/>
      <c r="E5080" s="311"/>
      <c r="F5080" s="288">
        <f>SUM(H5063:H5076)</f>
        <v>0</v>
      </c>
      <c r="G5080" s="289"/>
      <c r="H5080" s="290"/>
      <c r="I5080" s="6"/>
      <c r="J5080" s="6"/>
    </row>
    <row r="5081" spans="1:10" ht="18" x14ac:dyDescent="0.25">
      <c r="A5081" s="45"/>
      <c r="B5081"/>
    </row>
    <row r="5082" spans="1:10" ht="15.75" x14ac:dyDescent="0.25">
      <c r="A5082" s="258" t="s">
        <v>4586</v>
      </c>
      <c r="B5082"/>
    </row>
    <row r="5083" spans="1:10" ht="15.75" x14ac:dyDescent="0.25">
      <c r="A5083" s="307" t="s">
        <v>4590</v>
      </c>
      <c r="B5083" s="307"/>
      <c r="C5083" s="307"/>
      <c r="D5083" s="307"/>
      <c r="E5083" s="307"/>
      <c r="F5083" s="307"/>
      <c r="G5083" s="307"/>
      <c r="H5083" s="307"/>
      <c r="I5083" s="307"/>
      <c r="J5083" s="307"/>
    </row>
    <row r="5084" spans="1:10" ht="15.75" thickBot="1" x14ac:dyDescent="0.3">
      <c r="B5084" s="223"/>
    </row>
    <row r="5085" spans="1:10" ht="16.5" thickBot="1" x14ac:dyDescent="0.3">
      <c r="A5085" s="369" t="s">
        <v>4587</v>
      </c>
      <c r="B5085" s="369"/>
      <c r="C5085" s="367">
        <f>F5077+F5052+F5029+F4999+F4984+F4967+F4950+F4937+F4913+F4895+F4884+F4840+F4824</f>
        <v>0</v>
      </c>
      <c r="D5085" s="368"/>
      <c r="E5085" s="368"/>
    </row>
    <row r="5086" spans="1:10" ht="16.5" thickBot="1" x14ac:dyDescent="0.3">
      <c r="A5086" s="369" t="s">
        <v>4588</v>
      </c>
      <c r="B5086" s="369"/>
      <c r="C5086" s="367">
        <f>C5087-C5085</f>
        <v>0</v>
      </c>
      <c r="D5086" s="368"/>
      <c r="E5086" s="368"/>
    </row>
    <row r="5087" spans="1:10" ht="16.5" thickBot="1" x14ac:dyDescent="0.3">
      <c r="A5087" s="369" t="s">
        <v>4589</v>
      </c>
      <c r="B5087" s="369"/>
      <c r="C5087" s="367">
        <f>F5080+F5055+F5032+F5002+F4987+F4970+F4953+F4940+F4916+F4898+F4887+F4843+F4827</f>
        <v>0</v>
      </c>
      <c r="D5087" s="368"/>
      <c r="E5087" s="368"/>
    </row>
    <row r="5088" spans="1:10" ht="16.5" thickBot="1" x14ac:dyDescent="0.3">
      <c r="A5088" s="260" t="s">
        <v>4538</v>
      </c>
      <c r="B5088" s="404"/>
      <c r="C5088" s="404"/>
      <c r="D5088" s="404"/>
      <c r="E5088" s="405"/>
    </row>
    <row r="5089" spans="1:10" ht="18" x14ac:dyDescent="0.25">
      <c r="A5089" s="45"/>
      <c r="B5089"/>
    </row>
    <row r="5090" spans="1:10" ht="18" x14ac:dyDescent="0.25">
      <c r="A5090" s="47" t="s">
        <v>3576</v>
      </c>
      <c r="B5090"/>
    </row>
    <row r="5091" spans="1:10" ht="18" x14ac:dyDescent="0.25">
      <c r="A5091" s="47"/>
      <c r="B5091"/>
    </row>
    <row r="5092" spans="1:10" ht="18" x14ac:dyDescent="0.25">
      <c r="A5092" s="47" t="s">
        <v>3577</v>
      </c>
      <c r="B5092"/>
    </row>
    <row r="5093" spans="1:10" ht="15.75" thickBot="1" x14ac:dyDescent="0.3">
      <c r="A5093" s="23"/>
      <c r="B5093"/>
    </row>
    <row r="5094" spans="1:10" ht="15.75" customHeight="1" thickBot="1" x14ac:dyDescent="0.3">
      <c r="A5094" s="308" t="s">
        <v>2850</v>
      </c>
      <c r="B5094" s="308"/>
      <c r="C5094" s="234"/>
      <c r="D5094" s="142"/>
      <c r="E5094" s="285" t="s">
        <v>0</v>
      </c>
      <c r="F5094" s="286"/>
      <c r="G5094" s="286"/>
      <c r="H5094" s="286"/>
      <c r="I5094" s="286"/>
      <c r="J5094" s="287"/>
    </row>
    <row r="5095" spans="1:10" ht="36" x14ac:dyDescent="0.25">
      <c r="A5095" s="294" t="s">
        <v>1</v>
      </c>
      <c r="B5095" s="300" t="s">
        <v>3578</v>
      </c>
      <c r="C5095" s="300" t="s">
        <v>3</v>
      </c>
      <c r="D5095" s="300" t="s">
        <v>4480</v>
      </c>
      <c r="E5095" s="2" t="s">
        <v>4</v>
      </c>
      <c r="F5095" s="2" t="s">
        <v>4</v>
      </c>
      <c r="G5095" s="300" t="s">
        <v>4483</v>
      </c>
      <c r="H5095" s="300" t="s">
        <v>4484</v>
      </c>
      <c r="I5095" s="3" t="s">
        <v>5</v>
      </c>
      <c r="J5095" s="3" t="s">
        <v>7</v>
      </c>
    </row>
    <row r="5096" spans="1:10" ht="60.75" thickBot="1" x14ac:dyDescent="0.3">
      <c r="A5096" s="295"/>
      <c r="B5096" s="301"/>
      <c r="C5096" s="301"/>
      <c r="D5096" s="301"/>
      <c r="E5096" s="30" t="s">
        <v>4482</v>
      </c>
      <c r="F5096" s="30" t="s">
        <v>4481</v>
      </c>
      <c r="G5096" s="301"/>
      <c r="H5096" s="301"/>
      <c r="I5096" s="4" t="s">
        <v>6</v>
      </c>
      <c r="J5096" s="4" t="s">
        <v>6</v>
      </c>
    </row>
    <row r="5097" spans="1:10" ht="45" x14ac:dyDescent="0.25">
      <c r="A5097" s="294" t="s">
        <v>3579</v>
      </c>
      <c r="B5097" s="5" t="s">
        <v>3580</v>
      </c>
      <c r="C5097" s="298" t="s">
        <v>3582</v>
      </c>
      <c r="D5097" s="298">
        <v>2</v>
      </c>
      <c r="E5097" s="331"/>
      <c r="F5097" s="331"/>
      <c r="G5097" s="331">
        <f t="shared" ref="G5097:G5134" si="149">D5097*E5097</f>
        <v>0</v>
      </c>
      <c r="H5097" s="331">
        <f t="shared" ref="H5097:H5134" si="150">D5097*F5097</f>
        <v>0</v>
      </c>
      <c r="I5097" s="296"/>
      <c r="J5097" s="296"/>
    </row>
    <row r="5098" spans="1:10" ht="15.75" thickBot="1" x14ac:dyDescent="0.3">
      <c r="A5098" s="295"/>
      <c r="B5098" s="9" t="s">
        <v>3581</v>
      </c>
      <c r="C5098" s="299"/>
      <c r="D5098" s="299"/>
      <c r="E5098" s="333"/>
      <c r="F5098" s="333"/>
      <c r="G5098" s="333">
        <f t="shared" si="149"/>
        <v>0</v>
      </c>
      <c r="H5098" s="333">
        <f t="shared" si="150"/>
        <v>0</v>
      </c>
      <c r="I5098" s="297"/>
      <c r="J5098" s="297"/>
    </row>
    <row r="5099" spans="1:10" ht="45" x14ac:dyDescent="0.25">
      <c r="A5099" s="294" t="s">
        <v>3583</v>
      </c>
      <c r="B5099" s="5" t="s">
        <v>3584</v>
      </c>
      <c r="C5099" s="298" t="s">
        <v>3582</v>
      </c>
      <c r="D5099" s="298">
        <v>7</v>
      </c>
      <c r="E5099" s="331"/>
      <c r="F5099" s="331"/>
      <c r="G5099" s="331">
        <f t="shared" si="149"/>
        <v>0</v>
      </c>
      <c r="H5099" s="331">
        <f t="shared" si="150"/>
        <v>0</v>
      </c>
      <c r="I5099" s="296"/>
      <c r="J5099" s="296"/>
    </row>
    <row r="5100" spans="1:10" ht="15.75" thickBot="1" x14ac:dyDescent="0.3">
      <c r="A5100" s="295"/>
      <c r="B5100" s="9" t="s">
        <v>3581</v>
      </c>
      <c r="C5100" s="299"/>
      <c r="D5100" s="299"/>
      <c r="E5100" s="333"/>
      <c r="F5100" s="333"/>
      <c r="G5100" s="333">
        <f t="shared" si="149"/>
        <v>0</v>
      </c>
      <c r="H5100" s="333">
        <f t="shared" si="150"/>
        <v>0</v>
      </c>
      <c r="I5100" s="297"/>
      <c r="J5100" s="297"/>
    </row>
    <row r="5101" spans="1:10" x14ac:dyDescent="0.25">
      <c r="A5101" s="294" t="s">
        <v>3585</v>
      </c>
      <c r="B5101" s="5" t="s">
        <v>3586</v>
      </c>
      <c r="C5101" s="298" t="s">
        <v>3582</v>
      </c>
      <c r="D5101" s="298">
        <v>1</v>
      </c>
      <c r="E5101" s="331"/>
      <c r="F5101" s="331"/>
      <c r="G5101" s="331">
        <f t="shared" si="149"/>
        <v>0</v>
      </c>
      <c r="H5101" s="331">
        <f t="shared" si="150"/>
        <v>0</v>
      </c>
      <c r="I5101" s="296"/>
      <c r="J5101" s="296"/>
    </row>
    <row r="5102" spans="1:10" ht="30" x14ac:dyDescent="0.25">
      <c r="A5102" s="329"/>
      <c r="B5102" s="5" t="s">
        <v>3587</v>
      </c>
      <c r="C5102" s="330"/>
      <c r="D5102" s="330"/>
      <c r="E5102" s="332"/>
      <c r="F5102" s="332"/>
      <c r="G5102" s="332">
        <f t="shared" si="149"/>
        <v>0</v>
      </c>
      <c r="H5102" s="332">
        <f t="shared" si="150"/>
        <v>0</v>
      </c>
      <c r="I5102" s="390"/>
      <c r="J5102" s="390"/>
    </row>
    <row r="5103" spans="1:10" ht="15.75" thickBot="1" x14ac:dyDescent="0.3">
      <c r="A5103" s="295"/>
      <c r="B5103" s="9" t="s">
        <v>3581</v>
      </c>
      <c r="C5103" s="299"/>
      <c r="D5103" s="299"/>
      <c r="E5103" s="333"/>
      <c r="F5103" s="333"/>
      <c r="G5103" s="333">
        <f t="shared" si="149"/>
        <v>0</v>
      </c>
      <c r="H5103" s="333">
        <f t="shared" si="150"/>
        <v>0</v>
      </c>
      <c r="I5103" s="297"/>
      <c r="J5103" s="297"/>
    </row>
    <row r="5104" spans="1:10" x14ac:dyDescent="0.25">
      <c r="A5104" s="294" t="s">
        <v>3588</v>
      </c>
      <c r="B5104" s="5" t="s">
        <v>3586</v>
      </c>
      <c r="C5104" s="298" t="s">
        <v>3582</v>
      </c>
      <c r="D5104" s="298">
        <v>1</v>
      </c>
      <c r="E5104" s="331"/>
      <c r="F5104" s="331"/>
      <c r="G5104" s="331">
        <f t="shared" si="149"/>
        <v>0</v>
      </c>
      <c r="H5104" s="331">
        <f t="shared" si="150"/>
        <v>0</v>
      </c>
      <c r="I5104" s="296"/>
      <c r="J5104" s="296"/>
    </row>
    <row r="5105" spans="1:10" ht="30" x14ac:dyDescent="0.25">
      <c r="A5105" s="329"/>
      <c r="B5105" s="5" t="s">
        <v>3589</v>
      </c>
      <c r="C5105" s="330"/>
      <c r="D5105" s="330"/>
      <c r="E5105" s="332"/>
      <c r="F5105" s="332"/>
      <c r="G5105" s="332">
        <f t="shared" si="149"/>
        <v>0</v>
      </c>
      <c r="H5105" s="332">
        <f t="shared" si="150"/>
        <v>0</v>
      </c>
      <c r="I5105" s="390"/>
      <c r="J5105" s="390"/>
    </row>
    <row r="5106" spans="1:10" ht="15.75" thickBot="1" x14ac:dyDescent="0.3">
      <c r="A5106" s="295"/>
      <c r="B5106" s="9" t="s">
        <v>3581</v>
      </c>
      <c r="C5106" s="299"/>
      <c r="D5106" s="299"/>
      <c r="E5106" s="333"/>
      <c r="F5106" s="333"/>
      <c r="G5106" s="333">
        <f t="shared" si="149"/>
        <v>0</v>
      </c>
      <c r="H5106" s="333">
        <f t="shared" si="150"/>
        <v>0</v>
      </c>
      <c r="I5106" s="297"/>
      <c r="J5106" s="297"/>
    </row>
    <row r="5107" spans="1:10" ht="15" customHeight="1" x14ac:dyDescent="0.25">
      <c r="A5107" s="294" t="s">
        <v>3590</v>
      </c>
      <c r="B5107" s="5" t="s">
        <v>3591</v>
      </c>
      <c r="C5107" s="298" t="s">
        <v>997</v>
      </c>
      <c r="D5107" s="379">
        <v>24</v>
      </c>
      <c r="E5107" s="331"/>
      <c r="F5107" s="331"/>
      <c r="G5107" s="331">
        <f t="shared" si="149"/>
        <v>0</v>
      </c>
      <c r="H5107" s="331">
        <f t="shared" si="150"/>
        <v>0</v>
      </c>
      <c r="I5107" s="402"/>
      <c r="J5107" s="402"/>
    </row>
    <row r="5108" spans="1:10" ht="30.75" thickBot="1" x14ac:dyDescent="0.3">
      <c r="A5108" s="295"/>
      <c r="B5108" s="9" t="s">
        <v>3592</v>
      </c>
      <c r="C5108" s="299"/>
      <c r="D5108" s="380"/>
      <c r="E5108" s="333"/>
      <c r="F5108" s="333"/>
      <c r="G5108" s="333">
        <f t="shared" si="149"/>
        <v>0</v>
      </c>
      <c r="H5108" s="333">
        <f t="shared" si="150"/>
        <v>0</v>
      </c>
      <c r="I5108" s="403"/>
      <c r="J5108" s="403"/>
    </row>
    <row r="5109" spans="1:10" ht="15" customHeight="1" x14ac:dyDescent="0.25">
      <c r="A5109" s="294" t="s">
        <v>3593</v>
      </c>
      <c r="B5109" s="5" t="s">
        <v>3591</v>
      </c>
      <c r="C5109" s="298" t="s">
        <v>997</v>
      </c>
      <c r="D5109" s="379">
        <v>6</v>
      </c>
      <c r="E5109" s="331"/>
      <c r="F5109" s="331"/>
      <c r="G5109" s="331">
        <f t="shared" si="149"/>
        <v>0</v>
      </c>
      <c r="H5109" s="331">
        <f t="shared" si="150"/>
        <v>0</v>
      </c>
      <c r="I5109" s="296"/>
      <c r="J5109" s="296"/>
    </row>
    <row r="5110" spans="1:10" ht="30.75" thickBot="1" x14ac:dyDescent="0.3">
      <c r="A5110" s="295"/>
      <c r="B5110" s="9" t="s">
        <v>3594</v>
      </c>
      <c r="C5110" s="299"/>
      <c r="D5110" s="380"/>
      <c r="E5110" s="333"/>
      <c r="F5110" s="333"/>
      <c r="G5110" s="333">
        <f t="shared" si="149"/>
        <v>0</v>
      </c>
      <c r="H5110" s="333">
        <f t="shared" si="150"/>
        <v>0</v>
      </c>
      <c r="I5110" s="297"/>
      <c r="J5110" s="297"/>
    </row>
    <row r="5111" spans="1:10" ht="15" customHeight="1" x14ac:dyDescent="0.25">
      <c r="A5111" s="294" t="s">
        <v>3595</v>
      </c>
      <c r="B5111" s="5" t="s">
        <v>3591</v>
      </c>
      <c r="C5111" s="298" t="s">
        <v>997</v>
      </c>
      <c r="D5111" s="379">
        <v>6</v>
      </c>
      <c r="E5111" s="331"/>
      <c r="F5111" s="331"/>
      <c r="G5111" s="331">
        <f t="shared" si="149"/>
        <v>0</v>
      </c>
      <c r="H5111" s="331">
        <f t="shared" si="150"/>
        <v>0</v>
      </c>
      <c r="I5111" s="296"/>
      <c r="J5111" s="296"/>
    </row>
    <row r="5112" spans="1:10" x14ac:dyDescent="0.25">
      <c r="A5112" s="329"/>
      <c r="B5112" s="5" t="s">
        <v>3596</v>
      </c>
      <c r="C5112" s="330"/>
      <c r="D5112" s="392"/>
      <c r="E5112" s="332"/>
      <c r="F5112" s="332"/>
      <c r="G5112" s="332">
        <f t="shared" si="149"/>
        <v>0</v>
      </c>
      <c r="H5112" s="332">
        <f t="shared" si="150"/>
        <v>0</v>
      </c>
      <c r="I5112" s="390"/>
      <c r="J5112" s="390"/>
    </row>
    <row r="5113" spans="1:10" ht="15.75" thickBot="1" x14ac:dyDescent="0.3">
      <c r="A5113" s="295"/>
      <c r="B5113" s="9" t="s">
        <v>3597</v>
      </c>
      <c r="C5113" s="299"/>
      <c r="D5113" s="380"/>
      <c r="E5113" s="333"/>
      <c r="F5113" s="333"/>
      <c r="G5113" s="333">
        <f t="shared" si="149"/>
        <v>0</v>
      </c>
      <c r="H5113" s="333">
        <f t="shared" si="150"/>
        <v>0</v>
      </c>
      <c r="I5113" s="297"/>
      <c r="J5113" s="297"/>
    </row>
    <row r="5114" spans="1:10" ht="30" x14ac:dyDescent="0.25">
      <c r="A5114" s="294" t="s">
        <v>3598</v>
      </c>
      <c r="B5114" s="5" t="s">
        <v>3599</v>
      </c>
      <c r="C5114" s="298" t="s">
        <v>997</v>
      </c>
      <c r="D5114" s="379">
        <v>36</v>
      </c>
      <c r="E5114" s="331"/>
      <c r="F5114" s="331"/>
      <c r="G5114" s="331">
        <f t="shared" si="149"/>
        <v>0</v>
      </c>
      <c r="H5114" s="331">
        <f t="shared" si="150"/>
        <v>0</v>
      </c>
      <c r="I5114" s="296"/>
      <c r="J5114" s="296"/>
    </row>
    <row r="5115" spans="1:10" ht="33" thickBot="1" x14ac:dyDescent="0.3">
      <c r="A5115" s="295"/>
      <c r="B5115" s="9" t="s">
        <v>3600</v>
      </c>
      <c r="C5115" s="299"/>
      <c r="D5115" s="380"/>
      <c r="E5115" s="333"/>
      <c r="F5115" s="333"/>
      <c r="G5115" s="333">
        <f t="shared" si="149"/>
        <v>0</v>
      </c>
      <c r="H5115" s="333">
        <f t="shared" si="150"/>
        <v>0</v>
      </c>
      <c r="I5115" s="297"/>
      <c r="J5115" s="297"/>
    </row>
    <row r="5116" spans="1:10" ht="48" thickBot="1" x14ac:dyDescent="0.3">
      <c r="A5116" s="235" t="s">
        <v>3601</v>
      </c>
      <c r="B5116" s="9" t="s">
        <v>3602</v>
      </c>
      <c r="C5116" s="228" t="s">
        <v>997</v>
      </c>
      <c r="D5116" s="233">
        <v>9</v>
      </c>
      <c r="E5116" s="166"/>
      <c r="F5116" s="166"/>
      <c r="G5116" s="166">
        <f t="shared" si="149"/>
        <v>0</v>
      </c>
      <c r="H5116" s="166">
        <f t="shared" si="150"/>
        <v>0</v>
      </c>
      <c r="I5116" s="53"/>
      <c r="J5116" s="53"/>
    </row>
    <row r="5117" spans="1:10" ht="30" x14ac:dyDescent="0.25">
      <c r="A5117" s="294" t="s">
        <v>3603</v>
      </c>
      <c r="B5117" s="5" t="s">
        <v>3604</v>
      </c>
      <c r="C5117" s="298" t="s">
        <v>997</v>
      </c>
      <c r="D5117" s="379">
        <v>26</v>
      </c>
      <c r="E5117" s="331"/>
      <c r="F5117" s="331"/>
      <c r="G5117" s="331">
        <f t="shared" si="149"/>
        <v>0</v>
      </c>
      <c r="H5117" s="331">
        <f t="shared" si="150"/>
        <v>0</v>
      </c>
      <c r="I5117" s="296"/>
      <c r="J5117" s="296"/>
    </row>
    <row r="5118" spans="1:10" ht="33" thickBot="1" x14ac:dyDescent="0.3">
      <c r="A5118" s="295"/>
      <c r="B5118" s="9" t="s">
        <v>3605</v>
      </c>
      <c r="C5118" s="299"/>
      <c r="D5118" s="380"/>
      <c r="E5118" s="333"/>
      <c r="F5118" s="333"/>
      <c r="G5118" s="333">
        <f t="shared" si="149"/>
        <v>0</v>
      </c>
      <c r="H5118" s="333">
        <f t="shared" si="150"/>
        <v>0</v>
      </c>
      <c r="I5118" s="297"/>
      <c r="J5118" s="297"/>
    </row>
    <row r="5119" spans="1:10" ht="30" x14ac:dyDescent="0.25">
      <c r="A5119" s="294" t="s">
        <v>3606</v>
      </c>
      <c r="B5119" s="5" t="s">
        <v>3607</v>
      </c>
      <c r="C5119" s="298" t="s">
        <v>997</v>
      </c>
      <c r="D5119" s="379">
        <v>105</v>
      </c>
      <c r="E5119" s="331"/>
      <c r="F5119" s="331"/>
      <c r="G5119" s="331">
        <f t="shared" si="149"/>
        <v>0</v>
      </c>
      <c r="H5119" s="331">
        <f t="shared" si="150"/>
        <v>0</v>
      </c>
      <c r="I5119" s="296"/>
      <c r="J5119" s="296"/>
    </row>
    <row r="5120" spans="1:10" ht="33" thickBot="1" x14ac:dyDescent="0.3">
      <c r="A5120" s="295"/>
      <c r="B5120" s="9" t="s">
        <v>3608</v>
      </c>
      <c r="C5120" s="299"/>
      <c r="D5120" s="380"/>
      <c r="E5120" s="333"/>
      <c r="F5120" s="333"/>
      <c r="G5120" s="333">
        <f t="shared" si="149"/>
        <v>0</v>
      </c>
      <c r="H5120" s="333">
        <f t="shared" si="150"/>
        <v>0</v>
      </c>
      <c r="I5120" s="297"/>
      <c r="J5120" s="297"/>
    </row>
    <row r="5121" spans="1:11" ht="30" x14ac:dyDescent="0.25">
      <c r="A5121" s="294" t="s">
        <v>3609</v>
      </c>
      <c r="B5121" s="5" t="s">
        <v>3610</v>
      </c>
      <c r="C5121" s="298" t="s">
        <v>997</v>
      </c>
      <c r="D5121" s="379">
        <v>12</v>
      </c>
      <c r="E5121" s="331"/>
      <c r="F5121" s="331"/>
      <c r="G5121" s="331">
        <f t="shared" si="149"/>
        <v>0</v>
      </c>
      <c r="H5121" s="331">
        <f t="shared" si="150"/>
        <v>0</v>
      </c>
      <c r="I5121" s="296"/>
      <c r="J5121" s="296"/>
    </row>
    <row r="5122" spans="1:11" ht="33" thickBot="1" x14ac:dyDescent="0.3">
      <c r="A5122" s="295"/>
      <c r="B5122" s="9" t="s">
        <v>3611</v>
      </c>
      <c r="C5122" s="299"/>
      <c r="D5122" s="380"/>
      <c r="E5122" s="333"/>
      <c r="F5122" s="333"/>
      <c r="G5122" s="333">
        <f t="shared" si="149"/>
        <v>0</v>
      </c>
      <c r="H5122" s="333">
        <f t="shared" si="150"/>
        <v>0</v>
      </c>
      <c r="I5122" s="297"/>
      <c r="J5122" s="297"/>
    </row>
    <row r="5123" spans="1:11" ht="48" thickBot="1" x14ac:dyDescent="0.3">
      <c r="A5123" s="235" t="s">
        <v>3612</v>
      </c>
      <c r="B5123" s="9" t="s">
        <v>3613</v>
      </c>
      <c r="C5123" s="228" t="s">
        <v>997</v>
      </c>
      <c r="D5123" s="233">
        <v>18</v>
      </c>
      <c r="E5123" s="166"/>
      <c r="F5123" s="166"/>
      <c r="G5123" s="166">
        <f t="shared" si="149"/>
        <v>0</v>
      </c>
      <c r="H5123" s="166">
        <f t="shared" si="150"/>
        <v>0</v>
      </c>
      <c r="I5123" s="53"/>
      <c r="J5123" s="53"/>
    </row>
    <row r="5124" spans="1:11" ht="30" x14ac:dyDescent="0.25">
      <c r="A5124" s="294" t="s">
        <v>3614</v>
      </c>
      <c r="B5124" s="5" t="s">
        <v>3615</v>
      </c>
      <c r="C5124" s="298" t="s">
        <v>997</v>
      </c>
      <c r="D5124" s="379">
        <v>61</v>
      </c>
      <c r="E5124" s="331"/>
      <c r="F5124" s="331"/>
      <c r="G5124" s="331">
        <f t="shared" si="149"/>
        <v>0</v>
      </c>
      <c r="H5124" s="331">
        <f t="shared" si="150"/>
        <v>0</v>
      </c>
      <c r="I5124" s="296"/>
      <c r="J5124" s="296"/>
    </row>
    <row r="5125" spans="1:11" ht="33" thickBot="1" x14ac:dyDescent="0.3">
      <c r="A5125" s="295"/>
      <c r="B5125" s="9" t="s">
        <v>3616</v>
      </c>
      <c r="C5125" s="299"/>
      <c r="D5125" s="380"/>
      <c r="E5125" s="333"/>
      <c r="F5125" s="333"/>
      <c r="G5125" s="333">
        <f t="shared" si="149"/>
        <v>0</v>
      </c>
      <c r="H5125" s="333">
        <f t="shared" si="150"/>
        <v>0</v>
      </c>
      <c r="I5125" s="297"/>
      <c r="J5125" s="297"/>
    </row>
    <row r="5126" spans="1:11" ht="30" x14ac:dyDescent="0.25">
      <c r="A5126" s="294" t="s">
        <v>3617</v>
      </c>
      <c r="B5126" s="5" t="s">
        <v>3618</v>
      </c>
      <c r="C5126" s="298" t="s">
        <v>997</v>
      </c>
      <c r="D5126" s="379">
        <v>161</v>
      </c>
      <c r="E5126" s="331"/>
      <c r="F5126" s="331"/>
      <c r="G5126" s="331">
        <f t="shared" si="149"/>
        <v>0</v>
      </c>
      <c r="H5126" s="331">
        <f t="shared" si="150"/>
        <v>0</v>
      </c>
      <c r="I5126" s="296"/>
      <c r="J5126" s="296"/>
    </row>
    <row r="5127" spans="1:11" ht="33" thickBot="1" x14ac:dyDescent="0.3">
      <c r="A5127" s="295"/>
      <c r="B5127" s="9" t="s">
        <v>3619</v>
      </c>
      <c r="C5127" s="299"/>
      <c r="D5127" s="380"/>
      <c r="E5127" s="333"/>
      <c r="F5127" s="333"/>
      <c r="G5127" s="333">
        <f t="shared" si="149"/>
        <v>0</v>
      </c>
      <c r="H5127" s="333">
        <f t="shared" si="150"/>
        <v>0</v>
      </c>
      <c r="I5127" s="297"/>
      <c r="J5127" s="297"/>
    </row>
    <row r="5128" spans="1:11" ht="48" thickBot="1" x14ac:dyDescent="0.3">
      <c r="A5128" s="235" t="s">
        <v>3620</v>
      </c>
      <c r="B5128" s="9" t="s">
        <v>3621</v>
      </c>
      <c r="C5128" s="228" t="s">
        <v>997</v>
      </c>
      <c r="D5128" s="233">
        <v>161</v>
      </c>
      <c r="E5128" s="166"/>
      <c r="F5128" s="166"/>
      <c r="G5128" s="166">
        <f t="shared" si="149"/>
        <v>0</v>
      </c>
      <c r="H5128" s="166">
        <f t="shared" si="150"/>
        <v>0</v>
      </c>
      <c r="I5128" s="53"/>
      <c r="J5128" s="53"/>
    </row>
    <row r="5129" spans="1:11" ht="33" thickBot="1" x14ac:dyDescent="0.3">
      <c r="A5129" s="235" t="s">
        <v>3622</v>
      </c>
      <c r="B5129" s="9" t="s">
        <v>3623</v>
      </c>
      <c r="C5129" s="229" t="s">
        <v>3545</v>
      </c>
      <c r="D5129" s="226">
        <v>35</v>
      </c>
      <c r="E5129" s="166"/>
      <c r="F5129" s="166"/>
      <c r="G5129" s="166">
        <f t="shared" si="149"/>
        <v>0</v>
      </c>
      <c r="H5129" s="166">
        <f t="shared" si="150"/>
        <v>0</v>
      </c>
      <c r="I5129" s="53"/>
      <c r="J5129" s="53"/>
    </row>
    <row r="5130" spans="1:11" ht="33" thickBot="1" x14ac:dyDescent="0.3">
      <c r="A5130" s="235" t="s">
        <v>3624</v>
      </c>
      <c r="B5130" s="9" t="s">
        <v>3625</v>
      </c>
      <c r="C5130" s="229" t="s">
        <v>3545</v>
      </c>
      <c r="D5130" s="226">
        <v>45</v>
      </c>
      <c r="E5130" s="166"/>
      <c r="F5130" s="166"/>
      <c r="G5130" s="166">
        <f t="shared" si="149"/>
        <v>0</v>
      </c>
      <c r="H5130" s="166">
        <f t="shared" si="150"/>
        <v>0</v>
      </c>
      <c r="I5130" s="53"/>
      <c r="J5130" s="53"/>
    </row>
    <row r="5131" spans="1:11" ht="30" x14ac:dyDescent="0.25">
      <c r="A5131" s="294" t="s">
        <v>3626</v>
      </c>
      <c r="B5131" s="5" t="s">
        <v>3627</v>
      </c>
      <c r="C5131" s="298" t="s">
        <v>997</v>
      </c>
      <c r="D5131" s="379">
        <v>158</v>
      </c>
      <c r="E5131" s="331"/>
      <c r="F5131" s="331"/>
      <c r="G5131" s="331">
        <f t="shared" si="149"/>
        <v>0</v>
      </c>
      <c r="H5131" s="331">
        <f t="shared" si="150"/>
        <v>0</v>
      </c>
      <c r="I5131" s="296"/>
      <c r="J5131" s="296"/>
    </row>
    <row r="5132" spans="1:11" ht="33" thickBot="1" x14ac:dyDescent="0.3">
      <c r="A5132" s="295"/>
      <c r="B5132" s="9" t="s">
        <v>3628</v>
      </c>
      <c r="C5132" s="299"/>
      <c r="D5132" s="380"/>
      <c r="E5132" s="333"/>
      <c r="F5132" s="333"/>
      <c r="G5132" s="333">
        <f t="shared" si="149"/>
        <v>0</v>
      </c>
      <c r="H5132" s="333">
        <f t="shared" si="150"/>
        <v>0</v>
      </c>
      <c r="I5132" s="297"/>
      <c r="J5132" s="297"/>
    </row>
    <row r="5133" spans="1:11" ht="48" thickBot="1" x14ac:dyDescent="0.3">
      <c r="A5133" s="235" t="s">
        <v>3629</v>
      </c>
      <c r="B5133" s="9" t="s">
        <v>3630</v>
      </c>
      <c r="C5133" s="228" t="s">
        <v>997</v>
      </c>
      <c r="D5133" s="233">
        <v>35</v>
      </c>
      <c r="E5133" s="166"/>
      <c r="F5133" s="166"/>
      <c r="G5133" s="166">
        <f t="shared" si="149"/>
        <v>0</v>
      </c>
      <c r="H5133" s="166">
        <f t="shared" si="150"/>
        <v>0</v>
      </c>
      <c r="I5133" s="53"/>
      <c r="J5133" s="53"/>
    </row>
    <row r="5134" spans="1:11" ht="60.75" thickBot="1" x14ac:dyDescent="0.3">
      <c r="A5134" s="235" t="s">
        <v>3631</v>
      </c>
      <c r="B5134" s="9" t="s">
        <v>3632</v>
      </c>
      <c r="C5134" s="228" t="s">
        <v>997</v>
      </c>
      <c r="D5134" s="233">
        <v>185</v>
      </c>
      <c r="E5134" s="166"/>
      <c r="F5134" s="166"/>
      <c r="G5134" s="166">
        <f t="shared" si="149"/>
        <v>0</v>
      </c>
      <c r="H5134" s="166">
        <f t="shared" si="150"/>
        <v>0</v>
      </c>
      <c r="I5134" s="53"/>
      <c r="J5134" s="53"/>
    </row>
    <row r="5135" spans="1:11" ht="30.75" thickBot="1" x14ac:dyDescent="0.3">
      <c r="A5135" s="235" t="s">
        <v>3633</v>
      </c>
      <c r="B5135" s="9" t="s">
        <v>3634</v>
      </c>
      <c r="C5135" s="228" t="s">
        <v>997</v>
      </c>
      <c r="D5135" s="233">
        <v>460</v>
      </c>
      <c r="E5135" s="166"/>
      <c r="F5135" s="166"/>
      <c r="G5135" s="166">
        <f>D5135*E5135</f>
        <v>0</v>
      </c>
      <c r="H5135" s="166">
        <f>D5135*F5135</f>
        <v>0</v>
      </c>
      <c r="I5135" s="53"/>
      <c r="J5135" s="53"/>
    </row>
    <row r="5136" spans="1:11" ht="16.5" customHeight="1" thickBot="1" x14ac:dyDescent="0.3">
      <c r="A5136" s="393" t="s">
        <v>3635</v>
      </c>
      <c r="B5136" s="394"/>
      <c r="C5136" s="394"/>
      <c r="D5136" s="394"/>
      <c r="E5136" s="394"/>
      <c r="F5136" s="288">
        <f>SUM(G5097:G5135)</f>
        <v>0</v>
      </c>
      <c r="G5136" s="289"/>
      <c r="H5136" s="290"/>
      <c r="I5136" s="34"/>
      <c r="J5136" s="6"/>
      <c r="K5136" s="6"/>
    </row>
    <row r="5137" spans="1:11" ht="15" customHeight="1" thickBot="1" x14ac:dyDescent="0.3">
      <c r="A5137" s="395" t="s">
        <v>3636</v>
      </c>
      <c r="B5137" s="396"/>
      <c r="C5137" s="396"/>
      <c r="D5137" s="396"/>
      <c r="E5137" s="396"/>
      <c r="F5137" s="316">
        <f>F5138-F5136</f>
        <v>0</v>
      </c>
      <c r="G5137" s="397"/>
      <c r="H5137" s="398"/>
      <c r="I5137" s="17"/>
      <c r="J5137" s="104"/>
      <c r="K5137" s="16"/>
    </row>
    <row r="5138" spans="1:11" ht="16.5" customHeight="1" thickBot="1" x14ac:dyDescent="0.3">
      <c r="A5138" s="393" t="s">
        <v>3637</v>
      </c>
      <c r="B5138" s="394"/>
      <c r="C5138" s="394"/>
      <c r="D5138" s="394"/>
      <c r="E5138" s="394"/>
      <c r="F5138" s="288">
        <f>SUM(H5097:H5135)</f>
        <v>0</v>
      </c>
      <c r="G5138" s="289"/>
      <c r="H5138" s="290"/>
      <c r="I5138" s="17"/>
      <c r="J5138" s="6"/>
      <c r="K5138" s="6"/>
    </row>
    <row r="5139" spans="1:11" x14ac:dyDescent="0.25">
      <c r="A5139" s="29"/>
      <c r="B5139" s="29"/>
      <c r="C5139" s="242"/>
      <c r="D5139" s="242"/>
      <c r="E5139" s="29"/>
      <c r="I5139" s="29"/>
      <c r="J5139" s="29"/>
      <c r="K5139" s="29"/>
    </row>
    <row r="5140" spans="1:11" ht="18" x14ac:dyDescent="0.25">
      <c r="A5140" s="45"/>
      <c r="B5140"/>
    </row>
    <row r="5141" spans="1:11" ht="18" x14ac:dyDescent="0.25">
      <c r="A5141" s="47" t="s">
        <v>3638</v>
      </c>
      <c r="B5141"/>
    </row>
    <row r="5142" spans="1:11" ht="15.75" thickBot="1" x14ac:dyDescent="0.3">
      <c r="A5142" s="23"/>
      <c r="B5142"/>
    </row>
    <row r="5143" spans="1:11" ht="15.75" customHeight="1" thickBot="1" x14ac:dyDescent="0.3">
      <c r="A5143" s="308" t="s">
        <v>2850</v>
      </c>
      <c r="B5143" s="308"/>
      <c r="C5143" s="234"/>
      <c r="D5143" s="142"/>
      <c r="E5143" s="285" t="s">
        <v>0</v>
      </c>
      <c r="F5143" s="286"/>
      <c r="G5143" s="286"/>
      <c r="H5143" s="286"/>
      <c r="I5143" s="286"/>
      <c r="J5143" s="287"/>
      <c r="K5143" s="131"/>
    </row>
    <row r="5144" spans="1:11" ht="57" customHeight="1" x14ac:dyDescent="0.25">
      <c r="A5144" s="294" t="s">
        <v>1</v>
      </c>
      <c r="B5144" s="300" t="s">
        <v>3639</v>
      </c>
      <c r="C5144" s="300" t="s">
        <v>3</v>
      </c>
      <c r="D5144" s="300" t="s">
        <v>4480</v>
      </c>
      <c r="E5144" s="2" t="s">
        <v>4</v>
      </c>
      <c r="F5144" s="2" t="s">
        <v>4</v>
      </c>
      <c r="G5144" s="300" t="s">
        <v>4483</v>
      </c>
      <c r="H5144" s="300" t="s">
        <v>4484</v>
      </c>
      <c r="I5144" s="3" t="s">
        <v>5</v>
      </c>
      <c r="J5144" s="3" t="s">
        <v>7</v>
      </c>
      <c r="K5144" s="139"/>
    </row>
    <row r="5145" spans="1:11" ht="60.75" thickBot="1" x14ac:dyDescent="0.3">
      <c r="A5145" s="295"/>
      <c r="B5145" s="301"/>
      <c r="C5145" s="301"/>
      <c r="D5145" s="301"/>
      <c r="E5145" s="30" t="s">
        <v>4482</v>
      </c>
      <c r="F5145" s="30" t="s">
        <v>4481</v>
      </c>
      <c r="G5145" s="301"/>
      <c r="H5145" s="301"/>
      <c r="I5145" s="4" t="s">
        <v>6</v>
      </c>
      <c r="J5145" s="33" t="s">
        <v>6</v>
      </c>
      <c r="K5145" s="139"/>
    </row>
    <row r="5146" spans="1:11" ht="62.25" x14ac:dyDescent="0.25">
      <c r="A5146" s="294" t="s">
        <v>3640</v>
      </c>
      <c r="B5146" s="5" t="s">
        <v>3641</v>
      </c>
      <c r="C5146" s="298" t="s">
        <v>3643</v>
      </c>
      <c r="D5146" s="379">
        <v>33</v>
      </c>
      <c r="E5146" s="331"/>
      <c r="F5146" s="331"/>
      <c r="G5146" s="331">
        <f t="shared" ref="G5146:G5173" si="151">D5146*E5146</f>
        <v>0</v>
      </c>
      <c r="H5146" s="331">
        <f t="shared" ref="H5146:H5173" si="152">D5146*F5146</f>
        <v>0</v>
      </c>
      <c r="I5146" s="296"/>
      <c r="J5146" s="296"/>
      <c r="K5146" s="391"/>
    </row>
    <row r="5147" spans="1:11" ht="30.75" thickBot="1" x14ac:dyDescent="0.3">
      <c r="A5147" s="295"/>
      <c r="B5147" s="9" t="s">
        <v>3642</v>
      </c>
      <c r="C5147" s="299"/>
      <c r="D5147" s="380"/>
      <c r="E5147" s="333"/>
      <c r="F5147" s="333"/>
      <c r="G5147" s="333">
        <f t="shared" si="151"/>
        <v>0</v>
      </c>
      <c r="H5147" s="333">
        <f t="shared" si="152"/>
        <v>0</v>
      </c>
      <c r="I5147" s="297"/>
      <c r="J5147" s="297"/>
      <c r="K5147" s="391"/>
    </row>
    <row r="5148" spans="1:11" ht="45" x14ac:dyDescent="0.25">
      <c r="A5148" s="294" t="s">
        <v>3644</v>
      </c>
      <c r="B5148" s="7" t="s">
        <v>3457</v>
      </c>
      <c r="C5148" s="298" t="s">
        <v>997</v>
      </c>
      <c r="D5148" s="379">
        <v>180</v>
      </c>
      <c r="E5148" s="331"/>
      <c r="F5148" s="331"/>
      <c r="G5148" s="331">
        <f t="shared" si="151"/>
        <v>0</v>
      </c>
      <c r="H5148" s="331">
        <f t="shared" si="152"/>
        <v>0</v>
      </c>
      <c r="I5148" s="296"/>
      <c r="J5148" s="296"/>
      <c r="K5148" s="391"/>
    </row>
    <row r="5149" spans="1:11" ht="30" x14ac:dyDescent="0.25">
      <c r="A5149" s="329"/>
      <c r="B5149" s="7" t="s">
        <v>3458</v>
      </c>
      <c r="C5149" s="330"/>
      <c r="D5149" s="392"/>
      <c r="E5149" s="332"/>
      <c r="F5149" s="332"/>
      <c r="G5149" s="332">
        <f t="shared" si="151"/>
        <v>0</v>
      </c>
      <c r="H5149" s="332">
        <f t="shared" si="152"/>
        <v>0</v>
      </c>
      <c r="I5149" s="390"/>
      <c r="J5149" s="390"/>
      <c r="K5149" s="391"/>
    </row>
    <row r="5150" spans="1:11" ht="18" thickBot="1" x14ac:dyDescent="0.3">
      <c r="A5150" s="295"/>
      <c r="B5150" s="11" t="s">
        <v>3459</v>
      </c>
      <c r="C5150" s="299"/>
      <c r="D5150" s="380"/>
      <c r="E5150" s="333"/>
      <c r="F5150" s="333"/>
      <c r="G5150" s="333">
        <f t="shared" si="151"/>
        <v>0</v>
      </c>
      <c r="H5150" s="333">
        <f t="shared" si="152"/>
        <v>0</v>
      </c>
      <c r="I5150" s="297"/>
      <c r="J5150" s="297"/>
      <c r="K5150" s="391"/>
    </row>
    <row r="5151" spans="1:11" ht="30" x14ac:dyDescent="0.25">
      <c r="A5151" s="294" t="s">
        <v>3645</v>
      </c>
      <c r="B5151" s="7" t="s">
        <v>3646</v>
      </c>
      <c r="C5151" s="298" t="s">
        <v>997</v>
      </c>
      <c r="D5151" s="379">
        <v>180</v>
      </c>
      <c r="E5151" s="331"/>
      <c r="F5151" s="331"/>
      <c r="G5151" s="331">
        <f t="shared" si="151"/>
        <v>0</v>
      </c>
      <c r="H5151" s="331">
        <f t="shared" si="152"/>
        <v>0</v>
      </c>
      <c r="I5151" s="296"/>
      <c r="J5151" s="296"/>
      <c r="K5151" s="391"/>
    </row>
    <row r="5152" spans="1:11" ht="33" thickBot="1" x14ac:dyDescent="0.3">
      <c r="A5152" s="295"/>
      <c r="B5152" s="11" t="s">
        <v>3647</v>
      </c>
      <c r="C5152" s="299"/>
      <c r="D5152" s="380"/>
      <c r="E5152" s="333"/>
      <c r="F5152" s="333"/>
      <c r="G5152" s="333">
        <f t="shared" si="151"/>
        <v>0</v>
      </c>
      <c r="H5152" s="333">
        <f t="shared" si="152"/>
        <v>0</v>
      </c>
      <c r="I5152" s="297"/>
      <c r="J5152" s="297"/>
      <c r="K5152" s="391"/>
    </row>
    <row r="5153" spans="1:11" ht="45" x14ac:dyDescent="0.25">
      <c r="A5153" s="294" t="s">
        <v>3648</v>
      </c>
      <c r="B5153" s="7" t="s">
        <v>3440</v>
      </c>
      <c r="C5153" s="298" t="s">
        <v>997</v>
      </c>
      <c r="D5153" s="379">
        <v>160</v>
      </c>
      <c r="E5153" s="331"/>
      <c r="F5153" s="331"/>
      <c r="G5153" s="331">
        <f t="shared" si="151"/>
        <v>0</v>
      </c>
      <c r="H5153" s="331">
        <f t="shared" si="152"/>
        <v>0</v>
      </c>
      <c r="I5153" s="296"/>
      <c r="J5153" s="296"/>
      <c r="K5153" s="391"/>
    </row>
    <row r="5154" spans="1:11" ht="33" thickBot="1" x14ac:dyDescent="0.3">
      <c r="A5154" s="295"/>
      <c r="B5154" s="11" t="s">
        <v>3441</v>
      </c>
      <c r="C5154" s="299"/>
      <c r="D5154" s="380"/>
      <c r="E5154" s="333"/>
      <c r="F5154" s="333"/>
      <c r="G5154" s="333">
        <f t="shared" si="151"/>
        <v>0</v>
      </c>
      <c r="H5154" s="333">
        <f t="shared" si="152"/>
        <v>0</v>
      </c>
      <c r="I5154" s="297"/>
      <c r="J5154" s="297"/>
      <c r="K5154" s="391"/>
    </row>
    <row r="5155" spans="1:11" ht="30" x14ac:dyDescent="0.25">
      <c r="A5155" s="294" t="s">
        <v>3649</v>
      </c>
      <c r="B5155" s="7" t="s">
        <v>3650</v>
      </c>
      <c r="C5155" s="298" t="s">
        <v>997</v>
      </c>
      <c r="D5155" s="379">
        <v>185</v>
      </c>
      <c r="E5155" s="331"/>
      <c r="F5155" s="331"/>
      <c r="G5155" s="331">
        <f t="shared" si="151"/>
        <v>0</v>
      </c>
      <c r="H5155" s="331">
        <f t="shared" si="152"/>
        <v>0</v>
      </c>
      <c r="I5155" s="296"/>
      <c r="J5155" s="296"/>
      <c r="K5155" s="391"/>
    </row>
    <row r="5156" spans="1:11" ht="33" thickBot="1" x14ac:dyDescent="0.3">
      <c r="A5156" s="295"/>
      <c r="B5156" s="11" t="s">
        <v>3470</v>
      </c>
      <c r="C5156" s="299"/>
      <c r="D5156" s="380"/>
      <c r="E5156" s="333"/>
      <c r="F5156" s="333"/>
      <c r="G5156" s="333">
        <f t="shared" si="151"/>
        <v>0</v>
      </c>
      <c r="H5156" s="333">
        <f t="shared" si="152"/>
        <v>0</v>
      </c>
      <c r="I5156" s="297"/>
      <c r="J5156" s="297"/>
      <c r="K5156" s="391"/>
    </row>
    <row r="5157" spans="1:11" ht="30" x14ac:dyDescent="0.25">
      <c r="A5157" s="294" t="s">
        <v>3651</v>
      </c>
      <c r="B5157" s="7" t="s">
        <v>3652</v>
      </c>
      <c r="C5157" s="298" t="s">
        <v>2781</v>
      </c>
      <c r="D5157" s="298">
        <v>43</v>
      </c>
      <c r="E5157" s="331"/>
      <c r="F5157" s="331"/>
      <c r="G5157" s="331">
        <f t="shared" si="151"/>
        <v>0</v>
      </c>
      <c r="H5157" s="331">
        <f t="shared" si="152"/>
        <v>0</v>
      </c>
      <c r="I5157" s="296"/>
      <c r="J5157" s="296"/>
      <c r="K5157" s="391"/>
    </row>
    <row r="5158" spans="1:11" ht="15.75" thickBot="1" x14ac:dyDescent="0.3">
      <c r="A5158" s="295"/>
      <c r="B5158" s="11" t="s">
        <v>3544</v>
      </c>
      <c r="C5158" s="299"/>
      <c r="D5158" s="299"/>
      <c r="E5158" s="333"/>
      <c r="F5158" s="333"/>
      <c r="G5158" s="333">
        <f t="shared" si="151"/>
        <v>0</v>
      </c>
      <c r="H5158" s="333">
        <f t="shared" si="152"/>
        <v>0</v>
      </c>
      <c r="I5158" s="297"/>
      <c r="J5158" s="297"/>
      <c r="K5158" s="391"/>
    </row>
    <row r="5159" spans="1:11" ht="30" x14ac:dyDescent="0.25">
      <c r="A5159" s="294" t="s">
        <v>3653</v>
      </c>
      <c r="B5159" s="7" t="s">
        <v>3654</v>
      </c>
      <c r="C5159" s="298" t="s">
        <v>3545</v>
      </c>
      <c r="D5159" s="298">
        <v>45</v>
      </c>
      <c r="E5159" s="331"/>
      <c r="F5159" s="331"/>
      <c r="G5159" s="331">
        <f t="shared" si="151"/>
        <v>0</v>
      </c>
      <c r="H5159" s="331">
        <f t="shared" si="152"/>
        <v>0</v>
      </c>
      <c r="I5159" s="296"/>
      <c r="J5159" s="296"/>
      <c r="K5159" s="391"/>
    </row>
    <row r="5160" spans="1:11" ht="17.25" x14ac:dyDescent="0.25">
      <c r="A5160" s="329"/>
      <c r="B5160" s="7" t="s">
        <v>3655</v>
      </c>
      <c r="C5160" s="330"/>
      <c r="D5160" s="330"/>
      <c r="E5160" s="332"/>
      <c r="F5160" s="332"/>
      <c r="G5160" s="332">
        <f t="shared" si="151"/>
        <v>0</v>
      </c>
      <c r="H5160" s="332">
        <f t="shared" si="152"/>
        <v>0</v>
      </c>
      <c r="I5160" s="390"/>
      <c r="J5160" s="390"/>
      <c r="K5160" s="391"/>
    </row>
    <row r="5161" spans="1:11" x14ac:dyDescent="0.25">
      <c r="A5161" s="329"/>
      <c r="B5161" s="56"/>
      <c r="C5161" s="330"/>
      <c r="D5161" s="330"/>
      <c r="E5161" s="332"/>
      <c r="F5161" s="332"/>
      <c r="G5161" s="332">
        <f t="shared" si="151"/>
        <v>0</v>
      </c>
      <c r="H5161" s="332">
        <f t="shared" si="152"/>
        <v>0</v>
      </c>
      <c r="I5161" s="390"/>
      <c r="J5161" s="390"/>
      <c r="K5161" s="391"/>
    </row>
    <row r="5162" spans="1:11" ht="17.25" customHeight="1" thickBot="1" x14ac:dyDescent="0.3">
      <c r="A5162" s="295"/>
      <c r="B5162" s="8"/>
      <c r="C5162" s="299"/>
      <c r="D5162" s="299"/>
      <c r="E5162" s="333"/>
      <c r="F5162" s="333"/>
      <c r="G5162" s="333">
        <f t="shared" si="151"/>
        <v>0</v>
      </c>
      <c r="H5162" s="333">
        <f t="shared" si="152"/>
        <v>0</v>
      </c>
      <c r="I5162" s="297"/>
      <c r="J5162" s="297"/>
      <c r="K5162" s="391"/>
    </row>
    <row r="5163" spans="1:11" ht="30" x14ac:dyDescent="0.25">
      <c r="A5163" s="294" t="s">
        <v>3656</v>
      </c>
      <c r="B5163" s="7" t="s">
        <v>3657</v>
      </c>
      <c r="C5163" s="298" t="s">
        <v>3545</v>
      </c>
      <c r="D5163" s="298">
        <v>43</v>
      </c>
      <c r="E5163" s="331"/>
      <c r="F5163" s="331"/>
      <c r="G5163" s="331">
        <f t="shared" si="151"/>
        <v>0</v>
      </c>
      <c r="H5163" s="331">
        <f t="shared" si="152"/>
        <v>0</v>
      </c>
      <c r="I5163" s="296"/>
      <c r="J5163" s="296"/>
      <c r="K5163" s="391"/>
    </row>
    <row r="5164" spans="1:11" ht="32.25" x14ac:dyDescent="0.25">
      <c r="A5164" s="329"/>
      <c r="B5164" s="7" t="s">
        <v>3658</v>
      </c>
      <c r="C5164" s="330"/>
      <c r="D5164" s="330"/>
      <c r="E5164" s="332"/>
      <c r="F5164" s="332"/>
      <c r="G5164" s="332">
        <f t="shared" si="151"/>
        <v>0</v>
      </c>
      <c r="H5164" s="332">
        <f t="shared" si="152"/>
        <v>0</v>
      </c>
      <c r="I5164" s="390"/>
      <c r="J5164" s="390"/>
      <c r="K5164" s="391"/>
    </row>
    <row r="5165" spans="1:11" x14ac:dyDescent="0.25">
      <c r="A5165" s="329"/>
      <c r="B5165" s="5"/>
      <c r="C5165" s="330"/>
      <c r="D5165" s="330"/>
      <c r="E5165" s="332"/>
      <c r="F5165" s="332"/>
      <c r="G5165" s="332">
        <f t="shared" si="151"/>
        <v>0</v>
      </c>
      <c r="H5165" s="332">
        <f t="shared" si="152"/>
        <v>0</v>
      </c>
      <c r="I5165" s="390"/>
      <c r="J5165" s="390"/>
      <c r="K5165" s="391"/>
    </row>
    <row r="5166" spans="1:11" ht="17.25" customHeight="1" thickBot="1" x14ac:dyDescent="0.3">
      <c r="A5166" s="295"/>
      <c r="B5166" s="8"/>
      <c r="C5166" s="299"/>
      <c r="D5166" s="299"/>
      <c r="E5166" s="333"/>
      <c r="F5166" s="333"/>
      <c r="G5166" s="333">
        <f t="shared" si="151"/>
        <v>0</v>
      </c>
      <c r="H5166" s="333">
        <f t="shared" si="152"/>
        <v>0</v>
      </c>
      <c r="I5166" s="297"/>
      <c r="J5166" s="297"/>
      <c r="K5166" s="391"/>
    </row>
    <row r="5167" spans="1:11" ht="18" customHeight="1" x14ac:dyDescent="0.25">
      <c r="A5167" s="294" t="s">
        <v>3659</v>
      </c>
      <c r="B5167" s="7" t="s">
        <v>3660</v>
      </c>
      <c r="C5167" s="298" t="s">
        <v>3545</v>
      </c>
      <c r="D5167" s="298">
        <v>65</v>
      </c>
      <c r="E5167" s="331"/>
      <c r="F5167" s="331"/>
      <c r="G5167" s="331">
        <f t="shared" si="151"/>
        <v>0</v>
      </c>
      <c r="H5167" s="331">
        <f t="shared" si="152"/>
        <v>0</v>
      </c>
      <c r="I5167" s="296"/>
      <c r="J5167" s="296"/>
      <c r="K5167" s="391"/>
    </row>
    <row r="5168" spans="1:11" ht="32.25" x14ac:dyDescent="0.25">
      <c r="A5168" s="329"/>
      <c r="B5168" s="7" t="s">
        <v>3658</v>
      </c>
      <c r="C5168" s="330"/>
      <c r="D5168" s="330"/>
      <c r="E5168" s="332"/>
      <c r="F5168" s="332"/>
      <c r="G5168" s="332">
        <f t="shared" si="151"/>
        <v>0</v>
      </c>
      <c r="H5168" s="332">
        <f t="shared" si="152"/>
        <v>0</v>
      </c>
      <c r="I5168" s="390"/>
      <c r="J5168" s="390"/>
      <c r="K5168" s="391"/>
    </row>
    <row r="5169" spans="1:11" x14ac:dyDescent="0.25">
      <c r="A5169" s="329"/>
      <c r="B5169" s="5"/>
      <c r="C5169" s="330"/>
      <c r="D5169" s="330"/>
      <c r="E5169" s="332"/>
      <c r="F5169" s="332"/>
      <c r="G5169" s="332">
        <f t="shared" si="151"/>
        <v>0</v>
      </c>
      <c r="H5169" s="332">
        <f t="shared" si="152"/>
        <v>0</v>
      </c>
      <c r="I5169" s="390"/>
      <c r="J5169" s="390"/>
      <c r="K5169" s="391"/>
    </row>
    <row r="5170" spans="1:11" ht="17.25" customHeight="1" thickBot="1" x14ac:dyDescent="0.3">
      <c r="A5170" s="295"/>
      <c r="B5170" s="8"/>
      <c r="C5170" s="299"/>
      <c r="D5170" s="299"/>
      <c r="E5170" s="333"/>
      <c r="F5170" s="333"/>
      <c r="G5170" s="333">
        <f t="shared" si="151"/>
        <v>0</v>
      </c>
      <c r="H5170" s="333">
        <f t="shared" si="152"/>
        <v>0</v>
      </c>
      <c r="I5170" s="297"/>
      <c r="J5170" s="297"/>
      <c r="K5170" s="391"/>
    </row>
    <row r="5171" spans="1:11" ht="15" customHeight="1" x14ac:dyDescent="0.25">
      <c r="A5171" s="294" t="s">
        <v>3661</v>
      </c>
      <c r="B5171" s="7" t="s">
        <v>3662</v>
      </c>
      <c r="C5171" s="298" t="s">
        <v>997</v>
      </c>
      <c r="D5171" s="379">
        <v>3</v>
      </c>
      <c r="E5171" s="331"/>
      <c r="F5171" s="331"/>
      <c r="G5171" s="331">
        <f t="shared" si="151"/>
        <v>0</v>
      </c>
      <c r="H5171" s="331">
        <f t="shared" si="152"/>
        <v>0</v>
      </c>
      <c r="I5171" s="296"/>
      <c r="J5171" s="296"/>
      <c r="K5171" s="391"/>
    </row>
    <row r="5172" spans="1:11" ht="32.25" x14ac:dyDescent="0.25">
      <c r="A5172" s="329"/>
      <c r="B5172" s="7" t="s">
        <v>3658</v>
      </c>
      <c r="C5172" s="330"/>
      <c r="D5172" s="392"/>
      <c r="E5172" s="332"/>
      <c r="F5172" s="332"/>
      <c r="G5172" s="332">
        <f t="shared" si="151"/>
        <v>0</v>
      </c>
      <c r="H5172" s="332">
        <f t="shared" si="152"/>
        <v>0</v>
      </c>
      <c r="I5172" s="390"/>
      <c r="J5172" s="390"/>
      <c r="K5172" s="391"/>
    </row>
    <row r="5173" spans="1:11" ht="15.75" thickBot="1" x14ac:dyDescent="0.3">
      <c r="A5173" s="295"/>
      <c r="B5173" s="11"/>
      <c r="C5173" s="299"/>
      <c r="D5173" s="380"/>
      <c r="E5173" s="333"/>
      <c r="F5173" s="333"/>
      <c r="G5173" s="333">
        <f t="shared" si="151"/>
        <v>0</v>
      </c>
      <c r="H5173" s="333">
        <f t="shared" si="152"/>
        <v>0</v>
      </c>
      <c r="I5173" s="297"/>
      <c r="J5173" s="297"/>
      <c r="K5173" s="391"/>
    </row>
    <row r="5174" spans="1:11" ht="16.5" customHeight="1" thickBot="1" x14ac:dyDescent="0.3">
      <c r="A5174" s="393" t="s">
        <v>3663</v>
      </c>
      <c r="B5174" s="394"/>
      <c r="C5174" s="394"/>
      <c r="D5174" s="394"/>
      <c r="E5174" s="394"/>
      <c r="F5174" s="288">
        <f>SUM(G5146:G5173)</f>
        <v>0</v>
      </c>
      <c r="G5174" s="289"/>
      <c r="H5174" s="290"/>
      <c r="I5174" s="34"/>
      <c r="J5174" s="6"/>
      <c r="K5174" s="6"/>
    </row>
    <row r="5175" spans="1:11" ht="15" customHeight="1" thickBot="1" x14ac:dyDescent="0.3">
      <c r="A5175" s="395" t="s">
        <v>3664</v>
      </c>
      <c r="B5175" s="396"/>
      <c r="C5175" s="396"/>
      <c r="D5175" s="396"/>
      <c r="E5175" s="396"/>
      <c r="F5175" s="316">
        <f>F5176-F5174</f>
        <v>0</v>
      </c>
      <c r="G5175" s="397"/>
      <c r="H5175" s="398"/>
      <c r="I5175" s="17" t="s">
        <v>2850</v>
      </c>
      <c r="J5175" s="104"/>
      <c r="K5175" s="16"/>
    </row>
    <row r="5176" spans="1:11" ht="16.5" customHeight="1" thickBot="1" x14ac:dyDescent="0.3">
      <c r="A5176" s="393" t="s">
        <v>3665</v>
      </c>
      <c r="B5176" s="394"/>
      <c r="C5176" s="394"/>
      <c r="D5176" s="394"/>
      <c r="E5176" s="394"/>
      <c r="F5176" s="288">
        <f>SUM(H5146:H5173)</f>
        <v>0</v>
      </c>
      <c r="G5176" s="289"/>
      <c r="H5176" s="290"/>
      <c r="I5176" s="17"/>
      <c r="J5176" s="6"/>
      <c r="K5176" s="6"/>
    </row>
    <row r="5177" spans="1:11" x14ac:dyDescent="0.25">
      <c r="A5177" s="29"/>
      <c r="B5177" s="29"/>
      <c r="C5177" s="242"/>
      <c r="D5177" s="242"/>
      <c r="E5177" s="29"/>
      <c r="F5177" s="29"/>
      <c r="G5177" s="29"/>
      <c r="H5177" s="29"/>
      <c r="I5177" s="29"/>
      <c r="J5177" s="29"/>
      <c r="K5177" s="29"/>
    </row>
    <row r="5178" spans="1:11" ht="18" x14ac:dyDescent="0.25">
      <c r="A5178" s="47"/>
      <c r="B5178"/>
    </row>
    <row r="5179" spans="1:11" ht="18.75" thickBot="1" x14ac:dyDescent="0.3">
      <c r="A5179" s="47" t="s">
        <v>3666</v>
      </c>
      <c r="B5179"/>
    </row>
    <row r="5180" spans="1:11" ht="18.75" thickBot="1" x14ac:dyDescent="0.3">
      <c r="A5180" s="45"/>
      <c r="B5180"/>
      <c r="E5180" s="285" t="s">
        <v>0</v>
      </c>
      <c r="F5180" s="286"/>
      <c r="G5180" s="286"/>
      <c r="H5180" s="286"/>
      <c r="I5180" s="286"/>
      <c r="J5180" s="287"/>
    </row>
    <row r="5181" spans="1:11" ht="36" x14ac:dyDescent="0.25">
      <c r="A5181" s="294" t="s">
        <v>1</v>
      </c>
      <c r="B5181" s="300" t="s">
        <v>3475</v>
      </c>
      <c r="C5181" s="300" t="s">
        <v>3</v>
      </c>
      <c r="D5181" s="300" t="s">
        <v>4480</v>
      </c>
      <c r="E5181" s="2" t="s">
        <v>4</v>
      </c>
      <c r="F5181" s="2" t="s">
        <v>4</v>
      </c>
      <c r="G5181" s="300" t="s">
        <v>4483</v>
      </c>
      <c r="H5181" s="300" t="s">
        <v>4484</v>
      </c>
      <c r="I5181" s="52" t="s">
        <v>5</v>
      </c>
      <c r="J5181" s="52" t="s">
        <v>7</v>
      </c>
    </row>
    <row r="5182" spans="1:11" ht="60.75" thickBot="1" x14ac:dyDescent="0.3">
      <c r="A5182" s="295"/>
      <c r="B5182" s="301"/>
      <c r="C5182" s="301"/>
      <c r="D5182" s="301"/>
      <c r="E5182" s="30" t="s">
        <v>4482</v>
      </c>
      <c r="F5182" s="30" t="s">
        <v>4481</v>
      </c>
      <c r="G5182" s="301"/>
      <c r="H5182" s="301"/>
      <c r="I5182" s="4" t="s">
        <v>6</v>
      </c>
      <c r="J5182" s="4" t="s">
        <v>6</v>
      </c>
    </row>
    <row r="5183" spans="1:11" ht="60" x14ac:dyDescent="0.25">
      <c r="A5183" s="294" t="s">
        <v>3667</v>
      </c>
      <c r="B5183" s="7" t="s">
        <v>3668</v>
      </c>
      <c r="C5183" s="298" t="s">
        <v>997</v>
      </c>
      <c r="D5183" s="379">
        <v>17</v>
      </c>
      <c r="E5183" s="331"/>
      <c r="F5183" s="331"/>
      <c r="G5183" s="331">
        <f t="shared" ref="G5183:G5188" si="153">D5183*E5183</f>
        <v>0</v>
      </c>
      <c r="H5183" s="331">
        <f t="shared" ref="H5183:H5188" si="154">D5183*F5183</f>
        <v>0</v>
      </c>
      <c r="I5183" s="296"/>
      <c r="J5183" s="296"/>
    </row>
    <row r="5184" spans="1:11" ht="18" thickBot="1" x14ac:dyDescent="0.3">
      <c r="A5184" s="295"/>
      <c r="B5184" s="11" t="s">
        <v>3479</v>
      </c>
      <c r="C5184" s="299"/>
      <c r="D5184" s="380"/>
      <c r="E5184" s="333"/>
      <c r="F5184" s="333"/>
      <c r="G5184" s="333">
        <f t="shared" si="153"/>
        <v>0</v>
      </c>
      <c r="H5184" s="333">
        <f t="shared" si="154"/>
        <v>0</v>
      </c>
      <c r="I5184" s="297"/>
      <c r="J5184" s="297"/>
    </row>
    <row r="5185" spans="1:10" ht="45" x14ac:dyDescent="0.25">
      <c r="A5185" s="294" t="s">
        <v>3669</v>
      </c>
      <c r="B5185" s="7" t="s">
        <v>3670</v>
      </c>
      <c r="C5185" s="298" t="s">
        <v>997</v>
      </c>
      <c r="D5185" s="379">
        <v>55</v>
      </c>
      <c r="E5185" s="331"/>
      <c r="F5185" s="331"/>
      <c r="G5185" s="331">
        <f t="shared" si="153"/>
        <v>0</v>
      </c>
      <c r="H5185" s="331">
        <f t="shared" si="154"/>
        <v>0</v>
      </c>
      <c r="I5185" s="296"/>
      <c r="J5185" s="296"/>
    </row>
    <row r="5186" spans="1:10" ht="18" thickBot="1" x14ac:dyDescent="0.3">
      <c r="A5186" s="295"/>
      <c r="B5186" s="11" t="s">
        <v>3479</v>
      </c>
      <c r="C5186" s="299"/>
      <c r="D5186" s="380"/>
      <c r="E5186" s="333"/>
      <c r="F5186" s="333"/>
      <c r="G5186" s="333">
        <f t="shared" si="153"/>
        <v>0</v>
      </c>
      <c r="H5186" s="333">
        <f t="shared" si="154"/>
        <v>0</v>
      </c>
      <c r="I5186" s="297"/>
      <c r="J5186" s="297"/>
    </row>
    <row r="5187" spans="1:10" ht="75.75" thickBot="1" x14ac:dyDescent="0.3">
      <c r="A5187" s="235" t="s">
        <v>3671</v>
      </c>
      <c r="B5187" s="9" t="s">
        <v>3672</v>
      </c>
      <c r="C5187" s="230" t="s">
        <v>997</v>
      </c>
      <c r="D5187" s="239">
        <v>9</v>
      </c>
      <c r="E5187" s="166"/>
      <c r="F5187" s="166"/>
      <c r="G5187" s="166">
        <f t="shared" si="153"/>
        <v>0</v>
      </c>
      <c r="H5187" s="166">
        <f t="shared" si="154"/>
        <v>0</v>
      </c>
      <c r="I5187" s="53"/>
      <c r="J5187" s="53"/>
    </row>
    <row r="5188" spans="1:10" ht="75.75" thickBot="1" x14ac:dyDescent="0.3">
      <c r="A5188" s="235" t="s">
        <v>3673</v>
      </c>
      <c r="B5188" s="9" t="s">
        <v>3674</v>
      </c>
      <c r="C5188" s="230" t="s">
        <v>997</v>
      </c>
      <c r="D5188" s="239">
        <v>42</v>
      </c>
      <c r="E5188" s="166"/>
      <c r="F5188" s="166"/>
      <c r="G5188" s="166">
        <f t="shared" si="153"/>
        <v>0</v>
      </c>
      <c r="H5188" s="166">
        <f t="shared" si="154"/>
        <v>0</v>
      </c>
      <c r="I5188" s="53"/>
      <c r="J5188" s="53"/>
    </row>
    <row r="5189" spans="1:10" ht="16.5" thickBot="1" x14ac:dyDescent="0.3">
      <c r="A5189" s="309" t="s">
        <v>3675</v>
      </c>
      <c r="B5189" s="310"/>
      <c r="C5189" s="310"/>
      <c r="D5189" s="310"/>
      <c r="E5189" s="311"/>
      <c r="F5189" s="288">
        <f>SUM(G5183:G5188)</f>
        <v>0</v>
      </c>
      <c r="G5189" s="289"/>
      <c r="H5189" s="290"/>
      <c r="I5189" s="6"/>
      <c r="J5189" s="6"/>
    </row>
    <row r="5190" spans="1:10" ht="16.5" customHeight="1" x14ac:dyDescent="0.25">
      <c r="A5190" s="319" t="s">
        <v>3676</v>
      </c>
      <c r="B5190" s="320"/>
      <c r="C5190" s="320"/>
      <c r="D5190" s="320"/>
      <c r="E5190" s="321"/>
      <c r="F5190" s="316">
        <f>F5192-F5189</f>
        <v>0</v>
      </c>
      <c r="G5190" s="397"/>
      <c r="H5190" s="398"/>
      <c r="I5190" s="388"/>
      <c r="J5190" s="389"/>
    </row>
    <row r="5191" spans="1:10" ht="15.75" thickBot="1" x14ac:dyDescent="0.3">
      <c r="A5191" s="354"/>
      <c r="B5191" s="355"/>
      <c r="C5191" s="355"/>
      <c r="D5191" s="355"/>
      <c r="E5191" s="356"/>
      <c r="F5191" s="399"/>
      <c r="G5191" s="400"/>
      <c r="H5191" s="401"/>
      <c r="I5191" s="388"/>
      <c r="J5191" s="389"/>
    </row>
    <row r="5192" spans="1:10" ht="16.5" thickBot="1" x14ac:dyDescent="0.3">
      <c r="A5192" s="309" t="s">
        <v>3677</v>
      </c>
      <c r="B5192" s="310"/>
      <c r="C5192" s="310"/>
      <c r="D5192" s="310"/>
      <c r="E5192" s="311"/>
      <c r="F5192" s="288">
        <f>SUM(H5183:H5188)</f>
        <v>0</v>
      </c>
      <c r="G5192" s="289"/>
      <c r="H5192" s="290"/>
      <c r="I5192" s="6"/>
      <c r="J5192" s="6"/>
    </row>
    <row r="5193" spans="1:10" x14ac:dyDescent="0.25">
      <c r="A5193" s="23"/>
      <c r="B5193"/>
    </row>
    <row r="5194" spans="1:10" ht="18" x14ac:dyDescent="0.25">
      <c r="A5194" s="47" t="s">
        <v>3678</v>
      </c>
      <c r="B5194"/>
    </row>
    <row r="5195" spans="1:10" ht="15.75" thickBot="1" x14ac:dyDescent="0.3">
      <c r="A5195" s="23"/>
      <c r="B5195"/>
    </row>
    <row r="5196" spans="1:10" ht="15.75" thickBot="1" x14ac:dyDescent="0.3">
      <c r="A5196" s="308" t="s">
        <v>2850</v>
      </c>
      <c r="B5196" s="308"/>
      <c r="C5196" s="234"/>
      <c r="D5196" s="30"/>
      <c r="E5196" s="285" t="s">
        <v>0</v>
      </c>
      <c r="F5196" s="286"/>
      <c r="G5196" s="286"/>
      <c r="H5196" s="286"/>
      <c r="I5196" s="286"/>
      <c r="J5196" s="287"/>
    </row>
    <row r="5197" spans="1:10" ht="36" x14ac:dyDescent="0.25">
      <c r="A5197" s="294" t="s">
        <v>1</v>
      </c>
      <c r="B5197" s="300" t="s">
        <v>3488</v>
      </c>
      <c r="C5197" s="300" t="s">
        <v>3</v>
      </c>
      <c r="D5197" s="300" t="s">
        <v>4480</v>
      </c>
      <c r="E5197" s="2" t="s">
        <v>4</v>
      </c>
      <c r="F5197" s="2" t="s">
        <v>4</v>
      </c>
      <c r="G5197" s="300" t="s">
        <v>4483</v>
      </c>
      <c r="H5197" s="300" t="s">
        <v>4484</v>
      </c>
      <c r="I5197" s="3" t="s">
        <v>5</v>
      </c>
      <c r="J5197" s="3" t="s">
        <v>7</v>
      </c>
    </row>
    <row r="5198" spans="1:10" ht="60.75" thickBot="1" x14ac:dyDescent="0.3">
      <c r="A5198" s="295"/>
      <c r="B5198" s="301"/>
      <c r="C5198" s="301"/>
      <c r="D5198" s="301"/>
      <c r="E5198" s="30" t="s">
        <v>4482</v>
      </c>
      <c r="F5198" s="30" t="s">
        <v>4481</v>
      </c>
      <c r="G5198" s="301"/>
      <c r="H5198" s="301"/>
      <c r="I5198" s="4" t="s">
        <v>6</v>
      </c>
      <c r="J5198" s="4" t="s">
        <v>6</v>
      </c>
    </row>
    <row r="5199" spans="1:10" ht="60" x14ac:dyDescent="0.25">
      <c r="A5199" s="294" t="s">
        <v>3679</v>
      </c>
      <c r="B5199" s="28" t="s">
        <v>3680</v>
      </c>
      <c r="C5199" s="375" t="s">
        <v>3682</v>
      </c>
      <c r="D5199" s="302">
        <v>651</v>
      </c>
      <c r="E5199" s="331"/>
      <c r="F5199" s="331"/>
      <c r="G5199" s="331">
        <f t="shared" ref="G5199:G5205" si="155">D5199*E5199</f>
        <v>0</v>
      </c>
      <c r="H5199" s="331">
        <f t="shared" ref="H5199:H5205" si="156">D5199*F5199</f>
        <v>0</v>
      </c>
      <c r="I5199" s="296"/>
      <c r="J5199" s="296"/>
    </row>
    <row r="5200" spans="1:10" ht="15.75" thickBot="1" x14ac:dyDescent="0.3">
      <c r="A5200" s="295"/>
      <c r="B5200" s="46" t="s">
        <v>3681</v>
      </c>
      <c r="C5200" s="376"/>
      <c r="D5200" s="303"/>
      <c r="E5200" s="333"/>
      <c r="F5200" s="333"/>
      <c r="G5200" s="333">
        <f t="shared" si="155"/>
        <v>0</v>
      </c>
      <c r="H5200" s="333">
        <f t="shared" si="156"/>
        <v>0</v>
      </c>
      <c r="I5200" s="297"/>
      <c r="J5200" s="297"/>
    </row>
    <row r="5201" spans="1:10" ht="75.75" thickBot="1" x14ac:dyDescent="0.3">
      <c r="A5201" s="235" t="s">
        <v>3683</v>
      </c>
      <c r="B5201" s="46" t="s">
        <v>3684</v>
      </c>
      <c r="C5201" s="79" t="s">
        <v>2822</v>
      </c>
      <c r="D5201" s="250">
        <v>261</v>
      </c>
      <c r="E5201" s="166"/>
      <c r="F5201" s="166"/>
      <c r="G5201" s="166">
        <f t="shared" si="155"/>
        <v>0</v>
      </c>
      <c r="H5201" s="166">
        <f t="shared" si="156"/>
        <v>0</v>
      </c>
      <c r="I5201" s="53"/>
      <c r="J5201" s="53"/>
    </row>
    <row r="5202" spans="1:10" ht="45.75" thickBot="1" x14ac:dyDescent="0.3">
      <c r="A5202" s="235" t="s">
        <v>3685</v>
      </c>
      <c r="B5202" s="46" t="s">
        <v>3686</v>
      </c>
      <c r="C5202" s="79" t="s">
        <v>2822</v>
      </c>
      <c r="D5202" s="250">
        <v>30</v>
      </c>
      <c r="E5202" s="166"/>
      <c r="F5202" s="166"/>
      <c r="G5202" s="166">
        <f t="shared" si="155"/>
        <v>0</v>
      </c>
      <c r="H5202" s="166">
        <f t="shared" si="156"/>
        <v>0</v>
      </c>
      <c r="I5202" s="53"/>
      <c r="J5202" s="53"/>
    </row>
    <row r="5203" spans="1:10" ht="30.75" thickBot="1" x14ac:dyDescent="0.3">
      <c r="A5203" s="235" t="s">
        <v>3687</v>
      </c>
      <c r="B5203" s="46" t="s">
        <v>3688</v>
      </c>
      <c r="C5203" s="79" t="s">
        <v>2822</v>
      </c>
      <c r="D5203" s="250">
        <v>25</v>
      </c>
      <c r="E5203" s="166"/>
      <c r="F5203" s="166"/>
      <c r="G5203" s="166">
        <f t="shared" si="155"/>
        <v>0</v>
      </c>
      <c r="H5203" s="166">
        <f t="shared" si="156"/>
        <v>0</v>
      </c>
      <c r="I5203" s="53"/>
      <c r="J5203" s="53"/>
    </row>
    <row r="5204" spans="1:10" ht="30" x14ac:dyDescent="0.25">
      <c r="A5204" s="294" t="s">
        <v>4616</v>
      </c>
      <c r="B5204" s="28" t="s">
        <v>3689</v>
      </c>
      <c r="C5204" s="375" t="s">
        <v>2822</v>
      </c>
      <c r="D5204" s="302">
        <v>275</v>
      </c>
      <c r="E5204" s="331"/>
      <c r="F5204" s="331"/>
      <c r="G5204" s="331">
        <f t="shared" si="155"/>
        <v>0</v>
      </c>
      <c r="H5204" s="331">
        <f t="shared" si="156"/>
        <v>0</v>
      </c>
      <c r="I5204" s="296"/>
      <c r="J5204" s="296"/>
    </row>
    <row r="5205" spans="1:10" ht="30.75" thickBot="1" x14ac:dyDescent="0.3">
      <c r="A5205" s="295"/>
      <c r="B5205" s="46" t="s">
        <v>3690</v>
      </c>
      <c r="C5205" s="376"/>
      <c r="D5205" s="303"/>
      <c r="E5205" s="333"/>
      <c r="F5205" s="333"/>
      <c r="G5205" s="333">
        <f t="shared" si="155"/>
        <v>0</v>
      </c>
      <c r="H5205" s="333">
        <f t="shared" si="156"/>
        <v>0</v>
      </c>
      <c r="I5205" s="297"/>
      <c r="J5205" s="297"/>
    </row>
    <row r="5206" spans="1:10" ht="16.5" thickBot="1" x14ac:dyDescent="0.3">
      <c r="A5206" s="309" t="s">
        <v>3691</v>
      </c>
      <c r="B5206" s="310"/>
      <c r="C5206" s="310"/>
      <c r="D5206" s="310"/>
      <c r="E5206" s="311"/>
      <c r="F5206" s="288">
        <f>SUM(G5199:G5205)</f>
        <v>0</v>
      </c>
      <c r="G5206" s="289"/>
      <c r="H5206" s="290"/>
      <c r="I5206" s="6"/>
      <c r="J5206" s="6"/>
    </row>
    <row r="5207" spans="1:10" x14ac:dyDescent="0.25">
      <c r="A5207" s="319" t="s">
        <v>3692</v>
      </c>
      <c r="B5207" s="320"/>
      <c r="C5207" s="320"/>
      <c r="D5207" s="320"/>
      <c r="E5207" s="321"/>
      <c r="F5207" s="316">
        <f>F5209-F5206</f>
        <v>0</v>
      </c>
      <c r="G5207" s="397"/>
      <c r="H5207" s="398"/>
      <c r="I5207" s="388"/>
      <c r="J5207" s="389"/>
    </row>
    <row r="5208" spans="1:10" ht="15.75" thickBot="1" x14ac:dyDescent="0.3">
      <c r="A5208" s="354"/>
      <c r="B5208" s="355"/>
      <c r="C5208" s="355"/>
      <c r="D5208" s="355"/>
      <c r="E5208" s="356"/>
      <c r="F5208" s="399"/>
      <c r="G5208" s="400"/>
      <c r="H5208" s="401"/>
      <c r="I5208" s="388"/>
      <c r="J5208" s="389"/>
    </row>
    <row r="5209" spans="1:10" ht="16.5" thickBot="1" x14ac:dyDescent="0.3">
      <c r="A5209" s="309" t="s">
        <v>3693</v>
      </c>
      <c r="B5209" s="310"/>
      <c r="C5209" s="310"/>
      <c r="D5209" s="310"/>
      <c r="E5209" s="311"/>
      <c r="F5209" s="288">
        <f>SUM(H5199:H5205)</f>
        <v>0</v>
      </c>
      <c r="G5209" s="289"/>
      <c r="H5209" s="290"/>
      <c r="I5209" s="6"/>
      <c r="J5209" s="6"/>
    </row>
    <row r="5210" spans="1:10" ht="18" x14ac:dyDescent="0.25">
      <c r="A5210" s="45"/>
      <c r="B5210"/>
    </row>
    <row r="5211" spans="1:10" x14ac:dyDescent="0.25">
      <c r="B5211"/>
    </row>
    <row r="5212" spans="1:10" ht="18" x14ac:dyDescent="0.25">
      <c r="A5212" s="47" t="s">
        <v>3694</v>
      </c>
      <c r="B5212"/>
    </row>
    <row r="5213" spans="1:10" ht="15.75" thickBot="1" x14ac:dyDescent="0.3">
      <c r="A5213" s="23"/>
      <c r="B5213"/>
    </row>
    <row r="5214" spans="1:10" ht="15.75" thickBot="1" x14ac:dyDescent="0.3">
      <c r="A5214" s="308" t="s">
        <v>2850</v>
      </c>
      <c r="B5214" s="308"/>
      <c r="C5214" s="234"/>
      <c r="D5214" s="30"/>
      <c r="E5214" s="285" t="s">
        <v>0</v>
      </c>
      <c r="F5214" s="286"/>
      <c r="G5214" s="286"/>
      <c r="H5214" s="286"/>
      <c r="I5214" s="286"/>
      <c r="J5214" s="287"/>
    </row>
    <row r="5215" spans="1:10" ht="36" x14ac:dyDescent="0.25">
      <c r="A5215" s="294" t="s">
        <v>1</v>
      </c>
      <c r="B5215" s="300" t="s">
        <v>3502</v>
      </c>
      <c r="C5215" s="300" t="s">
        <v>3</v>
      </c>
      <c r="D5215" s="300" t="s">
        <v>4480</v>
      </c>
      <c r="E5215" s="2" t="s">
        <v>4</v>
      </c>
      <c r="F5215" s="2" t="s">
        <v>4</v>
      </c>
      <c r="G5215" s="300" t="s">
        <v>4483</v>
      </c>
      <c r="H5215" s="300" t="s">
        <v>4484</v>
      </c>
      <c r="I5215" s="3" t="s">
        <v>5</v>
      </c>
      <c r="J5215" s="3" t="s">
        <v>7</v>
      </c>
    </row>
    <row r="5216" spans="1:10" ht="60.75" thickBot="1" x14ac:dyDescent="0.3">
      <c r="A5216" s="295"/>
      <c r="B5216" s="301"/>
      <c r="C5216" s="301"/>
      <c r="D5216" s="301"/>
      <c r="E5216" s="30" t="s">
        <v>4482</v>
      </c>
      <c r="F5216" s="30" t="s">
        <v>4481</v>
      </c>
      <c r="G5216" s="301"/>
      <c r="H5216" s="301"/>
      <c r="I5216" s="4" t="s">
        <v>6</v>
      </c>
      <c r="J5216" s="4" t="s">
        <v>6</v>
      </c>
    </row>
    <row r="5217" spans="1:10" ht="30.75" thickBot="1" x14ac:dyDescent="0.3">
      <c r="A5217" s="235" t="s">
        <v>3695</v>
      </c>
      <c r="B5217" s="11" t="s">
        <v>3696</v>
      </c>
      <c r="C5217" s="230" t="s">
        <v>3506</v>
      </c>
      <c r="D5217" s="230">
        <v>75</v>
      </c>
      <c r="E5217" s="166"/>
      <c r="F5217" s="166"/>
      <c r="G5217" s="166">
        <f>D5217*E5217</f>
        <v>0</v>
      </c>
      <c r="H5217" s="166">
        <f>D5217*F5217</f>
        <v>0</v>
      </c>
      <c r="I5217" s="53"/>
      <c r="J5217" s="53"/>
    </row>
    <row r="5218" spans="1:10" ht="30.75" thickBot="1" x14ac:dyDescent="0.3">
      <c r="A5218" s="235" t="s">
        <v>3697</v>
      </c>
      <c r="B5218" s="11" t="s">
        <v>3698</v>
      </c>
      <c r="C5218" s="230" t="s">
        <v>997</v>
      </c>
      <c r="D5218" s="230">
        <v>73</v>
      </c>
      <c r="E5218" s="166"/>
      <c r="F5218" s="166"/>
      <c r="G5218" s="166">
        <f t="shared" ref="G5218:G5222" si="157">D5218*E5218</f>
        <v>0</v>
      </c>
      <c r="H5218" s="166">
        <f t="shared" ref="H5218:H5222" si="158">D5218*F5218</f>
        <v>0</v>
      </c>
      <c r="I5218" s="53"/>
      <c r="J5218" s="53"/>
    </row>
    <row r="5219" spans="1:10" ht="30" x14ac:dyDescent="0.25">
      <c r="A5219" s="294" t="s">
        <v>3699</v>
      </c>
      <c r="B5219" s="7" t="s">
        <v>3700</v>
      </c>
      <c r="C5219" s="298" t="s">
        <v>3506</v>
      </c>
      <c r="D5219" s="298">
        <v>98</v>
      </c>
      <c r="E5219" s="331"/>
      <c r="F5219" s="331"/>
      <c r="G5219" s="331">
        <f t="shared" si="157"/>
        <v>0</v>
      </c>
      <c r="H5219" s="331">
        <f t="shared" si="158"/>
        <v>0</v>
      </c>
      <c r="I5219" s="296"/>
      <c r="J5219" s="296"/>
    </row>
    <row r="5220" spans="1:10" ht="18" thickBot="1" x14ac:dyDescent="0.3">
      <c r="A5220" s="295"/>
      <c r="B5220" s="11" t="s">
        <v>3701</v>
      </c>
      <c r="C5220" s="299"/>
      <c r="D5220" s="299"/>
      <c r="E5220" s="333"/>
      <c r="F5220" s="333"/>
      <c r="G5220" s="333">
        <f t="shared" si="157"/>
        <v>0</v>
      </c>
      <c r="H5220" s="333">
        <f t="shared" si="158"/>
        <v>0</v>
      </c>
      <c r="I5220" s="297"/>
      <c r="J5220" s="297"/>
    </row>
    <row r="5221" spans="1:10" x14ac:dyDescent="0.25">
      <c r="A5221" s="294" t="s">
        <v>3702</v>
      </c>
      <c r="B5221" s="7" t="s">
        <v>3703</v>
      </c>
      <c r="C5221" s="298" t="s">
        <v>997</v>
      </c>
      <c r="D5221" s="298">
        <v>75</v>
      </c>
      <c r="E5221" s="331"/>
      <c r="F5221" s="331"/>
      <c r="G5221" s="331">
        <f t="shared" si="157"/>
        <v>0</v>
      </c>
      <c r="H5221" s="331">
        <f t="shared" si="158"/>
        <v>0</v>
      </c>
      <c r="I5221" s="296"/>
      <c r="J5221" s="296"/>
    </row>
    <row r="5222" spans="1:10" ht="15.75" thickBot="1" x14ac:dyDescent="0.3">
      <c r="A5222" s="295"/>
      <c r="B5222" s="11" t="s">
        <v>3704</v>
      </c>
      <c r="C5222" s="299"/>
      <c r="D5222" s="299"/>
      <c r="E5222" s="333"/>
      <c r="F5222" s="333"/>
      <c r="G5222" s="333">
        <f t="shared" si="157"/>
        <v>0</v>
      </c>
      <c r="H5222" s="333">
        <f t="shared" si="158"/>
        <v>0</v>
      </c>
      <c r="I5222" s="297"/>
      <c r="J5222" s="297"/>
    </row>
    <row r="5223" spans="1:10" ht="16.5" thickBot="1" x14ac:dyDescent="0.3">
      <c r="A5223" s="309" t="s">
        <v>3705</v>
      </c>
      <c r="B5223" s="310"/>
      <c r="C5223" s="310"/>
      <c r="D5223" s="310"/>
      <c r="E5223" s="311"/>
      <c r="F5223" s="288">
        <f>SUM(G5217:G5222)</f>
        <v>0</v>
      </c>
      <c r="G5223" s="289"/>
      <c r="H5223" s="290"/>
      <c r="I5223" s="6"/>
      <c r="J5223" s="6"/>
    </row>
    <row r="5224" spans="1:10" x14ac:dyDescent="0.25">
      <c r="A5224" s="319" t="s">
        <v>3706</v>
      </c>
      <c r="B5224" s="320"/>
      <c r="C5224" s="320"/>
      <c r="D5224" s="320"/>
      <c r="E5224" s="321"/>
      <c r="F5224" s="316">
        <f>F5226-F5223</f>
        <v>0</v>
      </c>
      <c r="G5224" s="397"/>
      <c r="H5224" s="398"/>
      <c r="I5224" s="388"/>
      <c r="J5224" s="389"/>
    </row>
    <row r="5225" spans="1:10" ht="15.75" thickBot="1" x14ac:dyDescent="0.3">
      <c r="A5225" s="354"/>
      <c r="B5225" s="355"/>
      <c r="C5225" s="355"/>
      <c r="D5225" s="355"/>
      <c r="E5225" s="356"/>
      <c r="F5225" s="399"/>
      <c r="G5225" s="400"/>
      <c r="H5225" s="401"/>
      <c r="I5225" s="388"/>
      <c r="J5225" s="389"/>
    </row>
    <row r="5226" spans="1:10" ht="16.5" thickBot="1" x14ac:dyDescent="0.3">
      <c r="A5226" s="309" t="s">
        <v>3707</v>
      </c>
      <c r="B5226" s="310"/>
      <c r="C5226" s="310"/>
      <c r="D5226" s="310"/>
      <c r="E5226" s="311"/>
      <c r="F5226" s="288">
        <f>SUM(H5217:H5222)</f>
        <v>0</v>
      </c>
      <c r="G5226" s="289"/>
      <c r="H5226" s="290"/>
      <c r="I5226" s="6"/>
      <c r="J5226" s="6"/>
    </row>
    <row r="5227" spans="1:10" ht="18" x14ac:dyDescent="0.25">
      <c r="A5227" s="45"/>
      <c r="B5227"/>
    </row>
    <row r="5228" spans="1:10" x14ac:dyDescent="0.25">
      <c r="B5228"/>
    </row>
    <row r="5229" spans="1:10" ht="18" x14ac:dyDescent="0.25">
      <c r="A5229" s="45"/>
      <c r="B5229"/>
    </row>
    <row r="5230" spans="1:10" ht="18" x14ac:dyDescent="0.25">
      <c r="A5230" s="47" t="s">
        <v>3708</v>
      </c>
      <c r="B5230"/>
    </row>
    <row r="5231" spans="1:10" ht="15.75" thickBot="1" x14ac:dyDescent="0.3">
      <c r="A5231" s="23"/>
      <c r="B5231"/>
    </row>
    <row r="5232" spans="1:10" ht="15.75" thickBot="1" x14ac:dyDescent="0.3">
      <c r="A5232" s="308" t="s">
        <v>2850</v>
      </c>
      <c r="B5232" s="308"/>
      <c r="C5232" s="234"/>
      <c r="D5232" s="30"/>
      <c r="E5232" s="285" t="s">
        <v>0</v>
      </c>
      <c r="F5232" s="286"/>
      <c r="G5232" s="286"/>
      <c r="H5232" s="286"/>
      <c r="I5232" s="286"/>
      <c r="J5232" s="287"/>
    </row>
    <row r="5233" spans="1:10" ht="36" x14ac:dyDescent="0.25">
      <c r="A5233" s="294" t="s">
        <v>1</v>
      </c>
      <c r="B5233" s="300" t="s">
        <v>3514</v>
      </c>
      <c r="C5233" s="300" t="s">
        <v>3</v>
      </c>
      <c r="D5233" s="300" t="s">
        <v>4480</v>
      </c>
      <c r="E5233" s="2" t="s">
        <v>4</v>
      </c>
      <c r="F5233" s="2" t="s">
        <v>4</v>
      </c>
      <c r="G5233" s="300" t="s">
        <v>4483</v>
      </c>
      <c r="H5233" s="300" t="s">
        <v>4484</v>
      </c>
      <c r="I5233" s="3" t="s">
        <v>5</v>
      </c>
      <c r="J5233" s="3" t="s">
        <v>7</v>
      </c>
    </row>
    <row r="5234" spans="1:10" ht="60.75" thickBot="1" x14ac:dyDescent="0.3">
      <c r="A5234" s="295"/>
      <c r="B5234" s="301"/>
      <c r="C5234" s="301"/>
      <c r="D5234" s="301"/>
      <c r="E5234" s="30" t="s">
        <v>4482</v>
      </c>
      <c r="F5234" s="30" t="s">
        <v>4481</v>
      </c>
      <c r="G5234" s="301"/>
      <c r="H5234" s="301"/>
      <c r="I5234" s="4" t="s">
        <v>6</v>
      </c>
      <c r="J5234" s="4" t="s">
        <v>6</v>
      </c>
    </row>
    <row r="5235" spans="1:10" ht="45" x14ac:dyDescent="0.25">
      <c r="A5235" s="294" t="s">
        <v>3709</v>
      </c>
      <c r="B5235" s="28" t="s">
        <v>3710</v>
      </c>
      <c r="C5235" s="375" t="s">
        <v>14</v>
      </c>
      <c r="D5235" s="375">
        <v>1</v>
      </c>
      <c r="E5235" s="280"/>
      <c r="F5235" s="280"/>
      <c r="G5235" s="280">
        <f t="shared" ref="G5235:G5259" si="159">D5235*E5235</f>
        <v>0</v>
      </c>
      <c r="H5235" s="280">
        <f t="shared" ref="H5235:H5259" si="160">D5235*F5235</f>
        <v>0</v>
      </c>
      <c r="I5235" s="296"/>
      <c r="J5235" s="296"/>
    </row>
    <row r="5236" spans="1:10" ht="30" x14ac:dyDescent="0.25">
      <c r="A5236" s="329"/>
      <c r="B5236" s="28" t="s">
        <v>3711</v>
      </c>
      <c r="C5236" s="377"/>
      <c r="D5236" s="377"/>
      <c r="E5236" s="281"/>
      <c r="F5236" s="281"/>
      <c r="G5236" s="281">
        <f t="shared" si="159"/>
        <v>0</v>
      </c>
      <c r="H5236" s="281">
        <f t="shared" si="160"/>
        <v>0</v>
      </c>
      <c r="I5236" s="390"/>
      <c r="J5236" s="390"/>
    </row>
    <row r="5237" spans="1:10" ht="45" x14ac:dyDescent="0.25">
      <c r="A5237" s="329"/>
      <c r="B5237" s="28" t="s">
        <v>3712</v>
      </c>
      <c r="C5237" s="377"/>
      <c r="D5237" s="377"/>
      <c r="E5237" s="281"/>
      <c r="F5237" s="281"/>
      <c r="G5237" s="281">
        <f t="shared" si="159"/>
        <v>0</v>
      </c>
      <c r="H5237" s="281">
        <f t="shared" si="160"/>
        <v>0</v>
      </c>
      <c r="I5237" s="390"/>
      <c r="J5237" s="390"/>
    </row>
    <row r="5238" spans="1:10" x14ac:dyDescent="0.25">
      <c r="A5238" s="329"/>
      <c r="B5238" s="28" t="s">
        <v>3713</v>
      </c>
      <c r="C5238" s="377"/>
      <c r="D5238" s="377"/>
      <c r="E5238" s="281"/>
      <c r="F5238" s="281"/>
      <c r="G5238" s="281">
        <f t="shared" si="159"/>
        <v>0</v>
      </c>
      <c r="H5238" s="281">
        <f t="shared" si="160"/>
        <v>0</v>
      </c>
      <c r="I5238" s="390"/>
      <c r="J5238" s="390"/>
    </row>
    <row r="5239" spans="1:10" ht="60.75" thickBot="1" x14ac:dyDescent="0.3">
      <c r="A5239" s="295"/>
      <c r="B5239" s="46" t="s">
        <v>3714</v>
      </c>
      <c r="C5239" s="376"/>
      <c r="D5239" s="376"/>
      <c r="E5239" s="282"/>
      <c r="F5239" s="282"/>
      <c r="G5239" s="282">
        <f t="shared" si="159"/>
        <v>0</v>
      </c>
      <c r="H5239" s="282">
        <f t="shared" si="160"/>
        <v>0</v>
      </c>
      <c r="I5239" s="297"/>
      <c r="J5239" s="297"/>
    </row>
    <row r="5240" spans="1:10" ht="45" x14ac:dyDescent="0.25">
      <c r="A5240" s="294" t="s">
        <v>3715</v>
      </c>
      <c r="B5240" s="28" t="s">
        <v>3710</v>
      </c>
      <c r="C5240" s="375" t="s">
        <v>14</v>
      </c>
      <c r="D5240" s="375">
        <v>1</v>
      </c>
      <c r="E5240" s="280"/>
      <c r="F5240" s="280"/>
      <c r="G5240" s="280">
        <f t="shared" si="159"/>
        <v>0</v>
      </c>
      <c r="H5240" s="280">
        <f t="shared" si="160"/>
        <v>0</v>
      </c>
      <c r="I5240" s="296"/>
      <c r="J5240" s="296"/>
    </row>
    <row r="5241" spans="1:10" ht="30" x14ac:dyDescent="0.25">
      <c r="A5241" s="329"/>
      <c r="B5241" s="28" t="s">
        <v>3711</v>
      </c>
      <c r="C5241" s="377"/>
      <c r="D5241" s="377"/>
      <c r="E5241" s="281"/>
      <c r="F5241" s="281"/>
      <c r="G5241" s="281">
        <f t="shared" si="159"/>
        <v>0</v>
      </c>
      <c r="H5241" s="281">
        <f t="shared" si="160"/>
        <v>0</v>
      </c>
      <c r="I5241" s="390"/>
      <c r="J5241" s="390"/>
    </row>
    <row r="5242" spans="1:10" ht="45" x14ac:dyDescent="0.25">
      <c r="A5242" s="329"/>
      <c r="B5242" s="28" t="s">
        <v>3712</v>
      </c>
      <c r="C5242" s="377"/>
      <c r="D5242" s="377"/>
      <c r="E5242" s="281"/>
      <c r="F5242" s="281"/>
      <c r="G5242" s="281">
        <f t="shared" si="159"/>
        <v>0</v>
      </c>
      <c r="H5242" s="281">
        <f t="shared" si="160"/>
        <v>0</v>
      </c>
      <c r="I5242" s="390"/>
      <c r="J5242" s="390"/>
    </row>
    <row r="5243" spans="1:10" x14ac:dyDescent="0.25">
      <c r="A5243" s="329"/>
      <c r="B5243" s="28" t="s">
        <v>3713</v>
      </c>
      <c r="C5243" s="377"/>
      <c r="D5243" s="377"/>
      <c r="E5243" s="281"/>
      <c r="F5243" s="281"/>
      <c r="G5243" s="281">
        <f t="shared" si="159"/>
        <v>0</v>
      </c>
      <c r="H5243" s="281">
        <f t="shared" si="160"/>
        <v>0</v>
      </c>
      <c r="I5243" s="390"/>
      <c r="J5243" s="390"/>
    </row>
    <row r="5244" spans="1:10" ht="15.75" thickBot="1" x14ac:dyDescent="0.3">
      <c r="A5244" s="295"/>
      <c r="B5244" s="46" t="s">
        <v>3716</v>
      </c>
      <c r="C5244" s="376"/>
      <c r="D5244" s="376"/>
      <c r="E5244" s="282"/>
      <c r="F5244" s="282"/>
      <c r="G5244" s="282">
        <f t="shared" si="159"/>
        <v>0</v>
      </c>
      <c r="H5244" s="282">
        <f t="shared" si="160"/>
        <v>0</v>
      </c>
      <c r="I5244" s="297"/>
      <c r="J5244" s="297"/>
    </row>
    <row r="5245" spans="1:10" ht="45" x14ac:dyDescent="0.25">
      <c r="A5245" s="294" t="s">
        <v>3717</v>
      </c>
      <c r="B5245" s="28" t="s">
        <v>3710</v>
      </c>
      <c r="C5245" s="375" t="s">
        <v>14</v>
      </c>
      <c r="D5245" s="375">
        <v>5</v>
      </c>
      <c r="E5245" s="280"/>
      <c r="F5245" s="280"/>
      <c r="G5245" s="280">
        <f t="shared" si="159"/>
        <v>0</v>
      </c>
      <c r="H5245" s="280">
        <f t="shared" si="160"/>
        <v>0</v>
      </c>
      <c r="I5245" s="296"/>
      <c r="J5245" s="296"/>
    </row>
    <row r="5246" spans="1:10" ht="30" x14ac:dyDescent="0.25">
      <c r="A5246" s="329"/>
      <c r="B5246" s="28" t="s">
        <v>3711</v>
      </c>
      <c r="C5246" s="377"/>
      <c r="D5246" s="377"/>
      <c r="E5246" s="281"/>
      <c r="F5246" s="281"/>
      <c r="G5246" s="281">
        <f t="shared" si="159"/>
        <v>0</v>
      </c>
      <c r="H5246" s="281">
        <f t="shared" si="160"/>
        <v>0</v>
      </c>
      <c r="I5246" s="390"/>
      <c r="J5246" s="390"/>
    </row>
    <row r="5247" spans="1:10" ht="45" x14ac:dyDescent="0.25">
      <c r="A5247" s="329"/>
      <c r="B5247" s="28" t="s">
        <v>3712</v>
      </c>
      <c r="C5247" s="377"/>
      <c r="D5247" s="377"/>
      <c r="E5247" s="281"/>
      <c r="F5247" s="281"/>
      <c r="G5247" s="281">
        <f t="shared" si="159"/>
        <v>0</v>
      </c>
      <c r="H5247" s="281">
        <f t="shared" si="160"/>
        <v>0</v>
      </c>
      <c r="I5247" s="390"/>
      <c r="J5247" s="390"/>
    </row>
    <row r="5248" spans="1:10" x14ac:dyDescent="0.25">
      <c r="A5248" s="329"/>
      <c r="B5248" s="28" t="s">
        <v>3713</v>
      </c>
      <c r="C5248" s="377"/>
      <c r="D5248" s="377"/>
      <c r="E5248" s="281"/>
      <c r="F5248" s="281"/>
      <c r="G5248" s="281">
        <f t="shared" si="159"/>
        <v>0</v>
      </c>
      <c r="H5248" s="281">
        <f t="shared" si="160"/>
        <v>0</v>
      </c>
      <c r="I5248" s="390"/>
      <c r="J5248" s="390"/>
    </row>
    <row r="5249" spans="1:10" ht="15.75" thickBot="1" x14ac:dyDescent="0.3">
      <c r="A5249" s="295"/>
      <c r="B5249" s="46" t="s">
        <v>3718</v>
      </c>
      <c r="C5249" s="376"/>
      <c r="D5249" s="376"/>
      <c r="E5249" s="282"/>
      <c r="F5249" s="282"/>
      <c r="G5249" s="282">
        <f t="shared" si="159"/>
        <v>0</v>
      </c>
      <c r="H5249" s="282">
        <f t="shared" si="160"/>
        <v>0</v>
      </c>
      <c r="I5249" s="297"/>
      <c r="J5249" s="297"/>
    </row>
    <row r="5250" spans="1:10" ht="60" x14ac:dyDescent="0.25">
      <c r="A5250" s="294" t="s">
        <v>3719</v>
      </c>
      <c r="B5250" s="28" t="s">
        <v>3720</v>
      </c>
      <c r="C5250" s="375" t="s">
        <v>2822</v>
      </c>
      <c r="D5250" s="302">
        <v>13</v>
      </c>
      <c r="E5250" s="280"/>
      <c r="F5250" s="280"/>
      <c r="G5250" s="280">
        <f t="shared" si="159"/>
        <v>0</v>
      </c>
      <c r="H5250" s="280">
        <f t="shared" si="160"/>
        <v>0</v>
      </c>
      <c r="I5250" s="296"/>
      <c r="J5250" s="296"/>
    </row>
    <row r="5251" spans="1:10" ht="75.75" thickBot="1" x14ac:dyDescent="0.3">
      <c r="A5251" s="295"/>
      <c r="B5251" s="46" t="s">
        <v>3721</v>
      </c>
      <c r="C5251" s="376"/>
      <c r="D5251" s="303"/>
      <c r="E5251" s="282"/>
      <c r="F5251" s="282"/>
      <c r="G5251" s="282">
        <f t="shared" si="159"/>
        <v>0</v>
      </c>
      <c r="H5251" s="282">
        <f t="shared" si="160"/>
        <v>0</v>
      </c>
      <c r="I5251" s="297"/>
      <c r="J5251" s="297"/>
    </row>
    <row r="5252" spans="1:10" ht="60" x14ac:dyDescent="0.25">
      <c r="A5252" s="294" t="s">
        <v>3722</v>
      </c>
      <c r="B5252" s="28" t="s">
        <v>3720</v>
      </c>
      <c r="C5252" s="375" t="s">
        <v>2822</v>
      </c>
      <c r="D5252" s="302">
        <v>12</v>
      </c>
      <c r="E5252" s="280"/>
      <c r="F5252" s="280"/>
      <c r="G5252" s="280">
        <f t="shared" si="159"/>
        <v>0</v>
      </c>
      <c r="H5252" s="280">
        <f t="shared" si="160"/>
        <v>0</v>
      </c>
      <c r="I5252" s="296"/>
      <c r="J5252" s="296"/>
    </row>
    <row r="5253" spans="1:10" ht="60.75" thickBot="1" x14ac:dyDescent="0.3">
      <c r="A5253" s="295"/>
      <c r="B5253" s="46" t="s">
        <v>3723</v>
      </c>
      <c r="C5253" s="376"/>
      <c r="D5253" s="303"/>
      <c r="E5253" s="282"/>
      <c r="F5253" s="282"/>
      <c r="G5253" s="282">
        <f t="shared" si="159"/>
        <v>0</v>
      </c>
      <c r="H5253" s="282">
        <f t="shared" si="160"/>
        <v>0</v>
      </c>
      <c r="I5253" s="297"/>
      <c r="J5253" s="297"/>
    </row>
    <row r="5254" spans="1:10" ht="30" x14ac:dyDescent="0.25">
      <c r="A5254" s="294" t="s">
        <v>3724</v>
      </c>
      <c r="B5254" s="28" t="s">
        <v>3725</v>
      </c>
      <c r="C5254" s="375" t="s">
        <v>487</v>
      </c>
      <c r="D5254" s="302">
        <v>50</v>
      </c>
      <c r="E5254" s="280"/>
      <c r="F5254" s="280"/>
      <c r="G5254" s="280">
        <f t="shared" si="159"/>
        <v>0</v>
      </c>
      <c r="H5254" s="280">
        <f t="shared" si="160"/>
        <v>0</v>
      </c>
      <c r="I5254" s="296"/>
      <c r="J5254" s="296"/>
    </row>
    <row r="5255" spans="1:10" x14ac:dyDescent="0.25">
      <c r="A5255" s="329"/>
      <c r="B5255" s="28" t="s">
        <v>3726</v>
      </c>
      <c r="C5255" s="377"/>
      <c r="D5255" s="381"/>
      <c r="E5255" s="281"/>
      <c r="F5255" s="281"/>
      <c r="G5255" s="281">
        <f t="shared" si="159"/>
        <v>0</v>
      </c>
      <c r="H5255" s="281">
        <f t="shared" si="160"/>
        <v>0</v>
      </c>
      <c r="I5255" s="390"/>
      <c r="J5255" s="390"/>
    </row>
    <row r="5256" spans="1:10" ht="15.75" thickBot="1" x14ac:dyDescent="0.3">
      <c r="A5256" s="295"/>
      <c r="B5256" s="46" t="s">
        <v>3727</v>
      </c>
      <c r="C5256" s="376"/>
      <c r="D5256" s="303"/>
      <c r="E5256" s="282"/>
      <c r="F5256" s="282"/>
      <c r="G5256" s="282">
        <f t="shared" si="159"/>
        <v>0</v>
      </c>
      <c r="H5256" s="282">
        <f t="shared" si="160"/>
        <v>0</v>
      </c>
      <c r="I5256" s="297"/>
      <c r="J5256" s="297"/>
    </row>
    <row r="5257" spans="1:10" ht="45" x14ac:dyDescent="0.25">
      <c r="A5257" s="294" t="s">
        <v>3728</v>
      </c>
      <c r="B5257" s="28" t="s">
        <v>3729</v>
      </c>
      <c r="C5257" s="375" t="s">
        <v>487</v>
      </c>
      <c r="D5257" s="302">
        <v>75</v>
      </c>
      <c r="E5257" s="280"/>
      <c r="F5257" s="280"/>
      <c r="G5257" s="280">
        <f t="shared" si="159"/>
        <v>0</v>
      </c>
      <c r="H5257" s="280">
        <f t="shared" si="160"/>
        <v>0</v>
      </c>
      <c r="I5257" s="296"/>
      <c r="J5257" s="296"/>
    </row>
    <row r="5258" spans="1:10" x14ac:dyDescent="0.25">
      <c r="A5258" s="329"/>
      <c r="B5258" s="28" t="s">
        <v>3726</v>
      </c>
      <c r="C5258" s="377"/>
      <c r="D5258" s="381"/>
      <c r="E5258" s="281"/>
      <c r="F5258" s="281"/>
      <c r="G5258" s="281">
        <f t="shared" si="159"/>
        <v>0</v>
      </c>
      <c r="H5258" s="281">
        <f t="shared" si="160"/>
        <v>0</v>
      </c>
      <c r="I5258" s="390"/>
      <c r="J5258" s="390"/>
    </row>
    <row r="5259" spans="1:10" ht="15.75" thickBot="1" x14ac:dyDescent="0.3">
      <c r="A5259" s="295"/>
      <c r="B5259" s="46" t="s">
        <v>3534</v>
      </c>
      <c r="C5259" s="376"/>
      <c r="D5259" s="303"/>
      <c r="E5259" s="282"/>
      <c r="F5259" s="282"/>
      <c r="G5259" s="282">
        <f t="shared" si="159"/>
        <v>0</v>
      </c>
      <c r="H5259" s="282">
        <f t="shared" si="160"/>
        <v>0</v>
      </c>
      <c r="I5259" s="297"/>
      <c r="J5259" s="297"/>
    </row>
    <row r="5260" spans="1:10" ht="16.5" thickBot="1" x14ac:dyDescent="0.3">
      <c r="A5260" s="309" t="s">
        <v>3730</v>
      </c>
      <c r="B5260" s="310"/>
      <c r="C5260" s="310"/>
      <c r="D5260" s="310"/>
      <c r="E5260" s="311"/>
      <c r="F5260" s="288">
        <f>SUM(G5235:G5259)</f>
        <v>0</v>
      </c>
      <c r="G5260" s="289"/>
      <c r="H5260" s="290"/>
      <c r="I5260" s="6"/>
      <c r="J5260" s="6"/>
    </row>
    <row r="5261" spans="1:10" ht="15.75" customHeight="1" x14ac:dyDescent="0.25">
      <c r="A5261" s="319" t="s">
        <v>3731</v>
      </c>
      <c r="B5261" s="320"/>
      <c r="C5261" s="320"/>
      <c r="D5261" s="320"/>
      <c r="E5261" s="321"/>
      <c r="F5261" s="316">
        <f>F5263-F5260</f>
        <v>0</v>
      </c>
      <c r="G5261" s="317"/>
      <c r="H5261" s="318"/>
      <c r="I5261" s="388"/>
      <c r="J5261" s="389"/>
    </row>
    <row r="5262" spans="1:10" ht="15.75" thickBot="1" x14ac:dyDescent="0.3">
      <c r="A5262" s="354"/>
      <c r="B5262" s="355"/>
      <c r="C5262" s="355"/>
      <c r="D5262" s="355"/>
      <c r="E5262" s="356"/>
      <c r="F5262" s="325"/>
      <c r="G5262" s="326"/>
      <c r="H5262" s="327"/>
      <c r="I5262" s="388"/>
      <c r="J5262" s="389"/>
    </row>
    <row r="5263" spans="1:10" ht="15.75" customHeight="1" x14ac:dyDescent="0.25">
      <c r="A5263" s="319" t="s">
        <v>3732</v>
      </c>
      <c r="B5263" s="320"/>
      <c r="C5263" s="320"/>
      <c r="D5263" s="320"/>
      <c r="E5263" s="321"/>
      <c r="F5263" s="316">
        <f>SUM(H5235:H5259)</f>
        <v>0</v>
      </c>
      <c r="G5263" s="317"/>
      <c r="H5263" s="318"/>
      <c r="I5263" s="388"/>
      <c r="J5263" s="389"/>
    </row>
    <row r="5264" spans="1:10" ht="15.75" thickBot="1" x14ac:dyDescent="0.3">
      <c r="A5264" s="354"/>
      <c r="B5264" s="355"/>
      <c r="C5264" s="355"/>
      <c r="D5264" s="355"/>
      <c r="E5264" s="356"/>
      <c r="F5264" s="325"/>
      <c r="G5264" s="326"/>
      <c r="H5264" s="327"/>
      <c r="I5264" s="388"/>
      <c r="J5264" s="389"/>
    </row>
    <row r="5265" spans="1:10" ht="18" x14ac:dyDescent="0.25">
      <c r="A5265" s="45"/>
      <c r="B5265"/>
    </row>
    <row r="5266" spans="1:10" x14ac:dyDescent="0.25">
      <c r="B5266"/>
    </row>
    <row r="5267" spans="1:10" ht="18" x14ac:dyDescent="0.25">
      <c r="A5267" s="47" t="s">
        <v>3733</v>
      </c>
      <c r="B5267"/>
    </row>
    <row r="5268" spans="1:10" ht="15.75" thickBot="1" x14ac:dyDescent="0.3">
      <c r="A5268" s="23"/>
      <c r="B5268"/>
    </row>
    <row r="5269" spans="1:10" ht="15.75" thickBot="1" x14ac:dyDescent="0.3">
      <c r="A5269" s="308" t="s">
        <v>2850</v>
      </c>
      <c r="B5269" s="308"/>
      <c r="C5269" s="234"/>
      <c r="D5269" s="30"/>
      <c r="E5269" s="285" t="s">
        <v>0</v>
      </c>
      <c r="F5269" s="286"/>
      <c r="G5269" s="286"/>
      <c r="H5269" s="286"/>
      <c r="I5269" s="286"/>
      <c r="J5269" s="287"/>
    </row>
    <row r="5270" spans="1:10" ht="36" x14ac:dyDescent="0.25">
      <c r="A5270" s="294" t="s">
        <v>1</v>
      </c>
      <c r="B5270" s="300" t="s">
        <v>3734</v>
      </c>
      <c r="C5270" s="300" t="s">
        <v>3</v>
      </c>
      <c r="D5270" s="300" t="s">
        <v>4480</v>
      </c>
      <c r="E5270" s="2" t="s">
        <v>4</v>
      </c>
      <c r="F5270" s="2" t="s">
        <v>4</v>
      </c>
      <c r="G5270" s="300" t="s">
        <v>4483</v>
      </c>
      <c r="H5270" s="300" t="s">
        <v>4484</v>
      </c>
      <c r="I5270" s="3" t="s">
        <v>5</v>
      </c>
      <c r="J5270" s="3" t="s">
        <v>7</v>
      </c>
    </row>
    <row r="5271" spans="1:10" ht="60.75" thickBot="1" x14ac:dyDescent="0.3">
      <c r="A5271" s="295"/>
      <c r="B5271" s="301"/>
      <c r="C5271" s="301"/>
      <c r="D5271" s="301"/>
      <c r="E5271" s="30" t="s">
        <v>4482</v>
      </c>
      <c r="F5271" s="30" t="s">
        <v>4481</v>
      </c>
      <c r="G5271" s="301"/>
      <c r="H5271" s="301"/>
      <c r="I5271" s="4" t="s">
        <v>6</v>
      </c>
      <c r="J5271" s="4" t="s">
        <v>6</v>
      </c>
    </row>
    <row r="5272" spans="1:10" ht="30" customHeight="1" x14ac:dyDescent="0.25">
      <c r="A5272" s="294" t="s">
        <v>3735</v>
      </c>
      <c r="B5272" s="5" t="s">
        <v>3736</v>
      </c>
      <c r="C5272" s="298" t="s">
        <v>3506</v>
      </c>
      <c r="D5272" s="379">
        <v>1300</v>
      </c>
      <c r="E5272" s="331"/>
      <c r="F5272" s="331"/>
      <c r="G5272" s="331">
        <f t="shared" ref="G5272:G5277" si="161">D5272*E5272</f>
        <v>0</v>
      </c>
      <c r="H5272" s="331">
        <f t="shared" ref="H5272:H5277" si="162">D5272*F5272</f>
        <v>0</v>
      </c>
      <c r="I5272" s="296"/>
      <c r="J5272" s="296"/>
    </row>
    <row r="5273" spans="1:10" ht="30.75" thickBot="1" x14ac:dyDescent="0.3">
      <c r="A5273" s="295"/>
      <c r="B5273" s="9" t="s">
        <v>3737</v>
      </c>
      <c r="C5273" s="299"/>
      <c r="D5273" s="380"/>
      <c r="E5273" s="333"/>
      <c r="F5273" s="333"/>
      <c r="G5273" s="333">
        <f t="shared" si="161"/>
        <v>0</v>
      </c>
      <c r="H5273" s="333">
        <f t="shared" si="162"/>
        <v>0</v>
      </c>
      <c r="I5273" s="297"/>
      <c r="J5273" s="297"/>
    </row>
    <row r="5274" spans="1:10" ht="28.5" customHeight="1" x14ac:dyDescent="0.25">
      <c r="A5274" s="294" t="s">
        <v>3738</v>
      </c>
      <c r="B5274" s="7" t="s">
        <v>3739</v>
      </c>
      <c r="C5274" s="298" t="s">
        <v>2781</v>
      </c>
      <c r="D5274" s="298">
        <v>185</v>
      </c>
      <c r="E5274" s="331"/>
      <c r="F5274" s="331"/>
      <c r="G5274" s="331">
        <f t="shared" si="161"/>
        <v>0</v>
      </c>
      <c r="H5274" s="331">
        <f t="shared" si="162"/>
        <v>0</v>
      </c>
      <c r="I5274" s="296"/>
      <c r="J5274" s="296"/>
    </row>
    <row r="5275" spans="1:10" ht="30" x14ac:dyDescent="0.25">
      <c r="A5275" s="329"/>
      <c r="B5275" s="7" t="s">
        <v>3740</v>
      </c>
      <c r="C5275" s="330"/>
      <c r="D5275" s="330"/>
      <c r="E5275" s="332"/>
      <c r="F5275" s="332"/>
      <c r="G5275" s="332">
        <f t="shared" si="161"/>
        <v>0</v>
      </c>
      <c r="H5275" s="332">
        <f t="shared" si="162"/>
        <v>0</v>
      </c>
      <c r="I5275" s="390"/>
      <c r="J5275" s="390"/>
    </row>
    <row r="5276" spans="1:10" ht="29.25" customHeight="1" thickBot="1" x14ac:dyDescent="0.3">
      <c r="A5276" s="295"/>
      <c r="B5276" s="11" t="s">
        <v>3741</v>
      </c>
      <c r="C5276" s="299"/>
      <c r="D5276" s="299"/>
      <c r="E5276" s="333"/>
      <c r="F5276" s="333"/>
      <c r="G5276" s="333">
        <f t="shared" si="161"/>
        <v>0</v>
      </c>
      <c r="H5276" s="333">
        <f t="shared" si="162"/>
        <v>0</v>
      </c>
      <c r="I5276" s="297"/>
      <c r="J5276" s="297"/>
    </row>
    <row r="5277" spans="1:10" ht="48" thickBot="1" x14ac:dyDescent="0.3">
      <c r="A5277" s="235" t="s">
        <v>3742</v>
      </c>
      <c r="B5277" s="11" t="s">
        <v>3743</v>
      </c>
      <c r="C5277" s="79" t="s">
        <v>3744</v>
      </c>
      <c r="D5277" s="250">
        <v>70</v>
      </c>
      <c r="E5277" s="166"/>
      <c r="F5277" s="166"/>
      <c r="G5277" s="166">
        <f t="shared" si="161"/>
        <v>0</v>
      </c>
      <c r="H5277" s="166">
        <f t="shared" si="162"/>
        <v>0</v>
      </c>
      <c r="I5277" s="53"/>
      <c r="J5277" s="53"/>
    </row>
    <row r="5278" spans="1:10" ht="16.5" thickBot="1" x14ac:dyDescent="0.3">
      <c r="A5278" s="309" t="s">
        <v>3745</v>
      </c>
      <c r="B5278" s="310"/>
      <c r="C5278" s="310"/>
      <c r="D5278" s="310"/>
      <c r="E5278" s="311"/>
      <c r="F5278" s="288">
        <f>SUM(G5272:G5277)</f>
        <v>0</v>
      </c>
      <c r="G5278" s="289"/>
      <c r="H5278" s="290"/>
      <c r="I5278" s="6"/>
      <c r="J5278" s="6"/>
    </row>
    <row r="5279" spans="1:10" ht="15.75" customHeight="1" x14ac:dyDescent="0.25">
      <c r="A5279" s="319" t="s">
        <v>3746</v>
      </c>
      <c r="B5279" s="320"/>
      <c r="C5279" s="320"/>
      <c r="D5279" s="320"/>
      <c r="E5279" s="321"/>
      <c r="F5279" s="316">
        <f>F5281-F5278</f>
        <v>0</v>
      </c>
      <c r="G5279" s="317"/>
      <c r="H5279" s="318"/>
      <c r="I5279" s="388"/>
      <c r="J5279" s="389"/>
    </row>
    <row r="5280" spans="1:10" ht="15.75" thickBot="1" x14ac:dyDescent="0.3">
      <c r="A5280" s="354"/>
      <c r="B5280" s="355"/>
      <c r="C5280" s="355"/>
      <c r="D5280" s="355"/>
      <c r="E5280" s="356"/>
      <c r="F5280" s="325"/>
      <c r="G5280" s="326"/>
      <c r="H5280" s="327"/>
      <c r="I5280" s="388"/>
      <c r="J5280" s="389"/>
    </row>
    <row r="5281" spans="1:10" ht="16.5" thickBot="1" x14ac:dyDescent="0.3">
      <c r="A5281" s="309" t="s">
        <v>3747</v>
      </c>
      <c r="B5281" s="310"/>
      <c r="C5281" s="310"/>
      <c r="D5281" s="310"/>
      <c r="E5281" s="311"/>
      <c r="F5281" s="288">
        <f>SUM(H5272:H5277)</f>
        <v>0</v>
      </c>
      <c r="G5281" s="289"/>
      <c r="H5281" s="290"/>
      <c r="I5281" s="6"/>
      <c r="J5281" s="6"/>
    </row>
    <row r="5282" spans="1:10" ht="18" x14ac:dyDescent="0.25">
      <c r="A5282" s="45"/>
      <c r="B5282"/>
    </row>
    <row r="5283" spans="1:10" ht="18" x14ac:dyDescent="0.25">
      <c r="A5283" s="47" t="s">
        <v>3748</v>
      </c>
      <c r="B5283"/>
    </row>
    <row r="5284" spans="1:10" ht="15.75" thickBot="1" x14ac:dyDescent="0.3">
      <c r="A5284" s="23"/>
      <c r="B5284"/>
    </row>
    <row r="5285" spans="1:10" ht="15.75" thickBot="1" x14ac:dyDescent="0.3">
      <c r="A5285" s="308" t="s">
        <v>2850</v>
      </c>
      <c r="B5285" s="308"/>
      <c r="C5285" s="234"/>
      <c r="D5285" s="30"/>
      <c r="E5285" s="285" t="s">
        <v>0</v>
      </c>
      <c r="F5285" s="286"/>
      <c r="G5285" s="286"/>
      <c r="H5285" s="286"/>
      <c r="I5285" s="286"/>
      <c r="J5285" s="287"/>
    </row>
    <row r="5286" spans="1:10" ht="36" x14ac:dyDescent="0.25">
      <c r="A5286" s="294" t="s">
        <v>1</v>
      </c>
      <c r="B5286" s="300" t="s">
        <v>3557</v>
      </c>
      <c r="C5286" s="300" t="s">
        <v>3</v>
      </c>
      <c r="D5286" s="300" t="s">
        <v>4480</v>
      </c>
      <c r="E5286" s="2" t="s">
        <v>4</v>
      </c>
      <c r="F5286" s="2" t="s">
        <v>4</v>
      </c>
      <c r="G5286" s="300" t="s">
        <v>4483</v>
      </c>
      <c r="H5286" s="300" t="s">
        <v>4484</v>
      </c>
      <c r="I5286" s="3" t="s">
        <v>5</v>
      </c>
      <c r="J5286" s="3" t="s">
        <v>7</v>
      </c>
    </row>
    <row r="5287" spans="1:10" ht="60.75" thickBot="1" x14ac:dyDescent="0.3">
      <c r="A5287" s="295"/>
      <c r="B5287" s="301"/>
      <c r="C5287" s="301"/>
      <c r="D5287" s="301"/>
      <c r="E5287" s="30" t="s">
        <v>4482</v>
      </c>
      <c r="F5287" s="30" t="s">
        <v>4481</v>
      </c>
      <c r="G5287" s="301"/>
      <c r="H5287" s="301"/>
      <c r="I5287" s="4" t="s">
        <v>6</v>
      </c>
      <c r="J5287" s="4" t="s">
        <v>6</v>
      </c>
    </row>
    <row r="5288" spans="1:10" ht="18" thickBot="1" x14ac:dyDescent="0.3">
      <c r="A5288" s="235" t="s">
        <v>3749</v>
      </c>
      <c r="B5288" s="9" t="s">
        <v>3750</v>
      </c>
      <c r="C5288" s="155" t="s">
        <v>3751</v>
      </c>
      <c r="D5288" s="239">
        <v>35</v>
      </c>
      <c r="E5288" s="166"/>
      <c r="F5288" s="166"/>
      <c r="G5288" s="166">
        <f>D5288*E5288</f>
        <v>0</v>
      </c>
      <c r="H5288" s="166">
        <f>D5288*F5288</f>
        <v>0</v>
      </c>
      <c r="I5288" s="53"/>
      <c r="J5288" s="53"/>
    </row>
    <row r="5289" spans="1:10" ht="30" x14ac:dyDescent="0.25">
      <c r="A5289" s="294" t="s">
        <v>3752</v>
      </c>
      <c r="B5289" s="7" t="s">
        <v>3753</v>
      </c>
      <c r="C5289" s="298" t="s">
        <v>997</v>
      </c>
      <c r="D5289" s="379">
        <v>10</v>
      </c>
      <c r="E5289" s="331"/>
      <c r="F5289" s="331"/>
      <c r="G5289" s="331">
        <f t="shared" ref="G5289:G5299" si="163">D5289*E5289</f>
        <v>0</v>
      </c>
      <c r="H5289" s="331">
        <f t="shared" ref="H5289:H5299" si="164">D5289*F5289</f>
        <v>0</v>
      </c>
      <c r="I5289" s="296"/>
      <c r="J5289" s="296"/>
    </row>
    <row r="5290" spans="1:10" ht="18" thickBot="1" x14ac:dyDescent="0.3">
      <c r="A5290" s="295"/>
      <c r="B5290" s="11" t="s">
        <v>3754</v>
      </c>
      <c r="C5290" s="299"/>
      <c r="D5290" s="380"/>
      <c r="E5290" s="333"/>
      <c r="F5290" s="333"/>
      <c r="G5290" s="333">
        <f t="shared" si="163"/>
        <v>0</v>
      </c>
      <c r="H5290" s="333">
        <f t="shared" si="164"/>
        <v>0</v>
      </c>
      <c r="I5290" s="297"/>
      <c r="J5290" s="297"/>
    </row>
    <row r="5291" spans="1:10" x14ac:dyDescent="0.25">
      <c r="A5291" s="278" t="s">
        <v>3755</v>
      </c>
      <c r="B5291" s="334" t="s">
        <v>3756</v>
      </c>
      <c r="C5291" s="298" t="s">
        <v>14</v>
      </c>
      <c r="D5291" s="298">
        <v>1</v>
      </c>
      <c r="E5291" s="331"/>
      <c r="F5291" s="331"/>
      <c r="G5291" s="331">
        <f t="shared" si="163"/>
        <v>0</v>
      </c>
      <c r="H5291" s="331">
        <f t="shared" si="164"/>
        <v>0</v>
      </c>
      <c r="I5291" s="296"/>
      <c r="J5291" s="296"/>
    </row>
    <row r="5292" spans="1:10" ht="15.75" thickBot="1" x14ac:dyDescent="0.3">
      <c r="A5292" s="279"/>
      <c r="B5292" s="336"/>
      <c r="C5292" s="299"/>
      <c r="D5292" s="299"/>
      <c r="E5292" s="333"/>
      <c r="F5292" s="333"/>
      <c r="G5292" s="333">
        <f t="shared" si="163"/>
        <v>0</v>
      </c>
      <c r="H5292" s="333">
        <f t="shared" si="164"/>
        <v>0</v>
      </c>
      <c r="I5292" s="297"/>
      <c r="J5292" s="297"/>
    </row>
    <row r="5293" spans="1:10" ht="45" x14ac:dyDescent="0.25">
      <c r="A5293" s="294" t="s">
        <v>3757</v>
      </c>
      <c r="B5293" s="7" t="s">
        <v>3758</v>
      </c>
      <c r="C5293" s="298" t="s">
        <v>997</v>
      </c>
      <c r="D5293" s="379">
        <v>65</v>
      </c>
      <c r="E5293" s="331"/>
      <c r="F5293" s="331"/>
      <c r="G5293" s="331">
        <f t="shared" si="163"/>
        <v>0</v>
      </c>
      <c r="H5293" s="331">
        <f t="shared" si="164"/>
        <v>0</v>
      </c>
      <c r="I5293" s="296"/>
      <c r="J5293" s="296"/>
    </row>
    <row r="5294" spans="1:10" ht="33" thickBot="1" x14ac:dyDescent="0.3">
      <c r="A5294" s="295"/>
      <c r="B5294" s="11" t="s">
        <v>3402</v>
      </c>
      <c r="C5294" s="299"/>
      <c r="D5294" s="380"/>
      <c r="E5294" s="333"/>
      <c r="F5294" s="333"/>
      <c r="G5294" s="333">
        <f t="shared" si="163"/>
        <v>0</v>
      </c>
      <c r="H5294" s="333">
        <f t="shared" si="164"/>
        <v>0</v>
      </c>
      <c r="I5294" s="297"/>
      <c r="J5294" s="297"/>
    </row>
    <row r="5295" spans="1:10" ht="30" x14ac:dyDescent="0.25">
      <c r="A5295" s="294" t="s">
        <v>3759</v>
      </c>
      <c r="B5295" s="5" t="s">
        <v>3760</v>
      </c>
      <c r="C5295" s="298" t="s">
        <v>404</v>
      </c>
      <c r="D5295" s="379">
        <v>1</v>
      </c>
      <c r="E5295" s="331"/>
      <c r="F5295" s="331"/>
      <c r="G5295" s="331">
        <f t="shared" si="163"/>
        <v>0</v>
      </c>
      <c r="H5295" s="331">
        <f t="shared" si="164"/>
        <v>0</v>
      </c>
      <c r="I5295" s="296"/>
      <c r="J5295" s="296"/>
    </row>
    <row r="5296" spans="1:10" ht="45.75" thickBot="1" x14ac:dyDescent="0.3">
      <c r="A5296" s="295"/>
      <c r="B5296" s="9" t="s">
        <v>3761</v>
      </c>
      <c r="C5296" s="299"/>
      <c r="D5296" s="380"/>
      <c r="E5296" s="333"/>
      <c r="F5296" s="333"/>
      <c r="G5296" s="333">
        <f t="shared" si="163"/>
        <v>0</v>
      </c>
      <c r="H5296" s="333">
        <f t="shared" si="164"/>
        <v>0</v>
      </c>
      <c r="I5296" s="297"/>
      <c r="J5296" s="297"/>
    </row>
    <row r="5297" spans="1:10" ht="60.75" thickBot="1" x14ac:dyDescent="0.3">
      <c r="A5297" s="235" t="s">
        <v>3762</v>
      </c>
      <c r="B5297" s="9" t="s">
        <v>3763</v>
      </c>
      <c r="C5297" s="230" t="s">
        <v>14</v>
      </c>
      <c r="D5297" s="230">
        <v>1</v>
      </c>
      <c r="E5297" s="166"/>
      <c r="F5297" s="166"/>
      <c r="G5297" s="166">
        <f t="shared" si="163"/>
        <v>0</v>
      </c>
      <c r="H5297" s="166">
        <f t="shared" si="164"/>
        <v>0</v>
      </c>
      <c r="I5297" s="53"/>
      <c r="J5297" s="53"/>
    </row>
    <row r="5298" spans="1:10" ht="45" x14ac:dyDescent="0.25">
      <c r="A5298" s="294" t="s">
        <v>3764</v>
      </c>
      <c r="B5298" s="5" t="s">
        <v>3765</v>
      </c>
      <c r="C5298" s="298" t="s">
        <v>3545</v>
      </c>
      <c r="D5298" s="298">
        <v>10</v>
      </c>
      <c r="E5298" s="331"/>
      <c r="F5298" s="331"/>
      <c r="G5298" s="331">
        <f t="shared" si="163"/>
        <v>0</v>
      </c>
      <c r="H5298" s="331">
        <f t="shared" si="164"/>
        <v>0</v>
      </c>
      <c r="I5298" s="296"/>
      <c r="J5298" s="296"/>
    </row>
    <row r="5299" spans="1:10" ht="15.75" thickBot="1" x14ac:dyDescent="0.3">
      <c r="A5299" s="295"/>
      <c r="B5299" s="9" t="s">
        <v>3713</v>
      </c>
      <c r="C5299" s="299"/>
      <c r="D5299" s="299"/>
      <c r="E5299" s="333"/>
      <c r="F5299" s="333"/>
      <c r="G5299" s="333">
        <f t="shared" si="163"/>
        <v>0</v>
      </c>
      <c r="H5299" s="333">
        <f t="shared" si="164"/>
        <v>0</v>
      </c>
      <c r="I5299" s="297"/>
      <c r="J5299" s="297"/>
    </row>
    <row r="5300" spans="1:10" ht="16.5" thickBot="1" x14ac:dyDescent="0.3">
      <c r="A5300" s="309" t="s">
        <v>3766</v>
      </c>
      <c r="B5300" s="310"/>
      <c r="C5300" s="310"/>
      <c r="D5300" s="310"/>
      <c r="E5300" s="311"/>
      <c r="F5300" s="288">
        <f>SUM(G5288:G5299)</f>
        <v>0</v>
      </c>
      <c r="G5300" s="289"/>
      <c r="H5300" s="290"/>
      <c r="I5300" s="6"/>
      <c r="J5300" s="6"/>
    </row>
    <row r="5301" spans="1:10" x14ac:dyDescent="0.25">
      <c r="A5301" s="319" t="s">
        <v>3767</v>
      </c>
      <c r="B5301" s="320"/>
      <c r="C5301" s="320"/>
      <c r="D5301" s="320"/>
      <c r="E5301" s="321"/>
      <c r="F5301" s="316">
        <f>F5303-F5300</f>
        <v>0</v>
      </c>
      <c r="G5301" s="317"/>
      <c r="H5301" s="318"/>
      <c r="I5301" s="388"/>
      <c r="J5301" s="389"/>
    </row>
    <row r="5302" spans="1:10" ht="15.75" thickBot="1" x14ac:dyDescent="0.3">
      <c r="A5302" s="354"/>
      <c r="B5302" s="355"/>
      <c r="C5302" s="355"/>
      <c r="D5302" s="355"/>
      <c r="E5302" s="356"/>
      <c r="F5302" s="325"/>
      <c r="G5302" s="326"/>
      <c r="H5302" s="327"/>
      <c r="I5302" s="388"/>
      <c r="J5302" s="389"/>
    </row>
    <row r="5303" spans="1:10" ht="16.5" thickBot="1" x14ac:dyDescent="0.3">
      <c r="A5303" s="309" t="s">
        <v>3768</v>
      </c>
      <c r="B5303" s="310"/>
      <c r="C5303" s="310"/>
      <c r="D5303" s="310"/>
      <c r="E5303" s="311"/>
      <c r="F5303" s="288">
        <f>SUM(H5288:H5299)</f>
        <v>0</v>
      </c>
      <c r="G5303" s="289"/>
      <c r="H5303" s="290"/>
      <c r="I5303" s="6"/>
      <c r="J5303" s="6"/>
    </row>
    <row r="5304" spans="1:10" ht="18" x14ac:dyDescent="0.25">
      <c r="A5304" s="45"/>
      <c r="B5304"/>
    </row>
    <row r="5305" spans="1:10" x14ac:dyDescent="0.25">
      <c r="B5305"/>
    </row>
    <row r="5306" spans="1:10" ht="18" x14ac:dyDescent="0.25">
      <c r="A5306" s="47" t="s">
        <v>3769</v>
      </c>
      <c r="B5306"/>
    </row>
    <row r="5307" spans="1:10" ht="15.75" thickBot="1" x14ac:dyDescent="0.3">
      <c r="A5307" s="23"/>
      <c r="B5307"/>
    </row>
    <row r="5308" spans="1:10" ht="15.75" thickBot="1" x14ac:dyDescent="0.3">
      <c r="A5308" s="308"/>
      <c r="B5308" s="308"/>
      <c r="C5308" s="234"/>
      <c r="D5308" s="30"/>
      <c r="E5308" s="285" t="s">
        <v>0</v>
      </c>
      <c r="F5308" s="286"/>
      <c r="G5308" s="286"/>
      <c r="H5308" s="286"/>
      <c r="I5308" s="286"/>
      <c r="J5308" s="287"/>
    </row>
    <row r="5309" spans="1:10" ht="36" x14ac:dyDescent="0.25">
      <c r="A5309" s="294" t="s">
        <v>1</v>
      </c>
      <c r="B5309" s="300" t="s">
        <v>3770</v>
      </c>
      <c r="C5309" s="300" t="s">
        <v>3</v>
      </c>
      <c r="D5309" s="300" t="s">
        <v>4480</v>
      </c>
      <c r="E5309" s="2" t="s">
        <v>4</v>
      </c>
      <c r="F5309" s="2" t="s">
        <v>4</v>
      </c>
      <c r="G5309" s="300" t="s">
        <v>4483</v>
      </c>
      <c r="H5309" s="300" t="s">
        <v>4484</v>
      </c>
      <c r="I5309" s="3" t="s">
        <v>5</v>
      </c>
      <c r="J5309" s="3" t="s">
        <v>7</v>
      </c>
    </row>
    <row r="5310" spans="1:10" ht="60.75" thickBot="1" x14ac:dyDescent="0.3">
      <c r="A5310" s="295"/>
      <c r="B5310" s="301"/>
      <c r="C5310" s="301"/>
      <c r="D5310" s="301"/>
      <c r="E5310" s="30" t="s">
        <v>4482</v>
      </c>
      <c r="F5310" s="30" t="s">
        <v>4481</v>
      </c>
      <c r="G5310" s="301"/>
      <c r="H5310" s="301"/>
      <c r="I5310" s="4" t="s">
        <v>6</v>
      </c>
      <c r="J5310" s="4" t="s">
        <v>6</v>
      </c>
    </row>
    <row r="5311" spans="1:10" ht="30.75" thickBot="1" x14ac:dyDescent="0.3">
      <c r="A5311" s="235" t="s">
        <v>3771</v>
      </c>
      <c r="B5311" s="46" t="s">
        <v>3772</v>
      </c>
      <c r="C5311" s="79" t="s">
        <v>14</v>
      </c>
      <c r="D5311" s="79">
        <v>1</v>
      </c>
      <c r="E5311" s="166"/>
      <c r="F5311" s="166"/>
      <c r="G5311" s="166">
        <f>D5311*E5311</f>
        <v>0</v>
      </c>
      <c r="H5311" s="166">
        <f>D5311*F5311</f>
        <v>0</v>
      </c>
      <c r="I5311" s="53"/>
      <c r="J5311" s="53"/>
    </row>
    <row r="5312" spans="1:10" ht="15.75" thickBot="1" x14ac:dyDescent="0.3">
      <c r="A5312" s="235" t="s">
        <v>3773</v>
      </c>
      <c r="B5312" s="46" t="s">
        <v>3774</v>
      </c>
      <c r="C5312" s="79" t="s">
        <v>14</v>
      </c>
      <c r="D5312" s="79">
        <v>3</v>
      </c>
      <c r="E5312" s="166"/>
      <c r="F5312" s="166"/>
      <c r="G5312" s="166">
        <f t="shared" ref="G5312:G5334" si="165">D5312*E5312</f>
        <v>0</v>
      </c>
      <c r="H5312" s="166">
        <f t="shared" ref="H5312:H5334" si="166">D5312*F5312</f>
        <v>0</v>
      </c>
      <c r="I5312" s="53"/>
      <c r="J5312" s="53"/>
    </row>
    <row r="5313" spans="1:10" ht="15.75" thickBot="1" x14ac:dyDescent="0.3">
      <c r="A5313" s="235" t="s">
        <v>3775</v>
      </c>
      <c r="B5313" s="46" t="s">
        <v>3776</v>
      </c>
      <c r="C5313" s="79" t="s">
        <v>14</v>
      </c>
      <c r="D5313" s="79">
        <v>2</v>
      </c>
      <c r="E5313" s="166"/>
      <c r="F5313" s="166"/>
      <c r="G5313" s="166">
        <f t="shared" si="165"/>
        <v>0</v>
      </c>
      <c r="H5313" s="166">
        <f t="shared" si="166"/>
        <v>0</v>
      </c>
      <c r="I5313" s="53"/>
      <c r="J5313" s="53"/>
    </row>
    <row r="5314" spans="1:10" ht="45" x14ac:dyDescent="0.25">
      <c r="A5314" s="294" t="s">
        <v>3777</v>
      </c>
      <c r="B5314" s="28" t="s">
        <v>3778</v>
      </c>
      <c r="C5314" s="375" t="s">
        <v>14</v>
      </c>
      <c r="D5314" s="375">
        <v>1</v>
      </c>
      <c r="E5314" s="331"/>
      <c r="F5314" s="331"/>
      <c r="G5314" s="331">
        <f t="shared" si="165"/>
        <v>0</v>
      </c>
      <c r="H5314" s="331">
        <f t="shared" si="166"/>
        <v>0</v>
      </c>
      <c r="I5314" s="296"/>
      <c r="J5314" s="296"/>
    </row>
    <row r="5315" spans="1:10" ht="45.75" thickBot="1" x14ac:dyDescent="0.3">
      <c r="A5315" s="295"/>
      <c r="B5315" s="46" t="s">
        <v>3779</v>
      </c>
      <c r="C5315" s="376"/>
      <c r="D5315" s="376"/>
      <c r="E5315" s="333"/>
      <c r="F5315" s="333"/>
      <c r="G5315" s="333">
        <f t="shared" si="165"/>
        <v>0</v>
      </c>
      <c r="H5315" s="333">
        <f t="shared" si="166"/>
        <v>0</v>
      </c>
      <c r="I5315" s="297"/>
      <c r="J5315" s="297"/>
    </row>
    <row r="5316" spans="1:10" ht="30.75" thickBot="1" x14ac:dyDescent="0.3">
      <c r="A5316" s="235" t="s">
        <v>3780</v>
      </c>
      <c r="B5316" s="46" t="s">
        <v>3781</v>
      </c>
      <c r="C5316" s="79" t="s">
        <v>14</v>
      </c>
      <c r="D5316" s="79">
        <v>1</v>
      </c>
      <c r="E5316" s="166"/>
      <c r="F5316" s="166"/>
      <c r="G5316" s="166">
        <f t="shared" si="165"/>
        <v>0</v>
      </c>
      <c r="H5316" s="166">
        <f t="shared" si="166"/>
        <v>0</v>
      </c>
      <c r="I5316" s="53"/>
      <c r="J5316" s="53"/>
    </row>
    <row r="5317" spans="1:10" ht="75" x14ac:dyDescent="0.25">
      <c r="A5317" s="294" t="s">
        <v>3782</v>
      </c>
      <c r="B5317" s="28" t="s">
        <v>3783</v>
      </c>
      <c r="C5317" s="375" t="s">
        <v>3785</v>
      </c>
      <c r="D5317" s="375">
        <v>1</v>
      </c>
      <c r="E5317" s="331"/>
      <c r="F5317" s="331"/>
      <c r="G5317" s="331">
        <f t="shared" si="165"/>
        <v>0</v>
      </c>
      <c r="H5317" s="331">
        <f t="shared" si="166"/>
        <v>0</v>
      </c>
      <c r="I5317" s="296"/>
      <c r="J5317" s="296"/>
    </row>
    <row r="5318" spans="1:10" ht="15.75" thickBot="1" x14ac:dyDescent="0.3">
      <c r="A5318" s="295"/>
      <c r="B5318" s="46" t="s">
        <v>3784</v>
      </c>
      <c r="C5318" s="376"/>
      <c r="D5318" s="376"/>
      <c r="E5318" s="333"/>
      <c r="F5318" s="333"/>
      <c r="G5318" s="333">
        <f t="shared" si="165"/>
        <v>0</v>
      </c>
      <c r="H5318" s="333">
        <f t="shared" si="166"/>
        <v>0</v>
      </c>
      <c r="I5318" s="297"/>
      <c r="J5318" s="297"/>
    </row>
    <row r="5319" spans="1:10" x14ac:dyDescent="0.25">
      <c r="A5319" s="294" t="s">
        <v>3786</v>
      </c>
      <c r="B5319" s="7" t="s">
        <v>3787</v>
      </c>
      <c r="C5319" s="375" t="s">
        <v>3785</v>
      </c>
      <c r="D5319" s="298">
        <v>1</v>
      </c>
      <c r="E5319" s="331"/>
      <c r="F5319" s="331"/>
      <c r="G5319" s="331">
        <f t="shared" si="165"/>
        <v>0</v>
      </c>
      <c r="H5319" s="331">
        <f t="shared" si="166"/>
        <v>0</v>
      </c>
      <c r="I5319" s="296"/>
      <c r="J5319" s="296"/>
    </row>
    <row r="5320" spans="1:10" ht="15.75" thickBot="1" x14ac:dyDescent="0.3">
      <c r="A5320" s="295"/>
      <c r="B5320" s="11" t="s">
        <v>3788</v>
      </c>
      <c r="C5320" s="376"/>
      <c r="D5320" s="299"/>
      <c r="E5320" s="333"/>
      <c r="F5320" s="333"/>
      <c r="G5320" s="333">
        <f t="shared" si="165"/>
        <v>0</v>
      </c>
      <c r="H5320" s="333">
        <f t="shared" si="166"/>
        <v>0</v>
      </c>
      <c r="I5320" s="297"/>
      <c r="J5320" s="297"/>
    </row>
    <row r="5321" spans="1:10" x14ac:dyDescent="0.25">
      <c r="A5321" s="294" t="s">
        <v>3789</v>
      </c>
      <c r="B5321" s="7" t="s">
        <v>3790</v>
      </c>
      <c r="C5321" s="375" t="s">
        <v>2822</v>
      </c>
      <c r="D5321" s="379">
        <v>0.3</v>
      </c>
      <c r="E5321" s="331"/>
      <c r="F5321" s="331"/>
      <c r="G5321" s="331">
        <f t="shared" si="165"/>
        <v>0</v>
      </c>
      <c r="H5321" s="331">
        <f t="shared" si="166"/>
        <v>0</v>
      </c>
      <c r="I5321" s="296"/>
      <c r="J5321" s="296"/>
    </row>
    <row r="5322" spans="1:10" ht="33" thickBot="1" x14ac:dyDescent="0.3">
      <c r="A5322" s="295"/>
      <c r="B5322" s="11" t="s">
        <v>3791</v>
      </c>
      <c r="C5322" s="376"/>
      <c r="D5322" s="380"/>
      <c r="E5322" s="333"/>
      <c r="F5322" s="333"/>
      <c r="G5322" s="333">
        <f t="shared" si="165"/>
        <v>0</v>
      </c>
      <c r="H5322" s="333">
        <f t="shared" si="166"/>
        <v>0</v>
      </c>
      <c r="I5322" s="297"/>
      <c r="J5322" s="297"/>
    </row>
    <row r="5323" spans="1:10" ht="15.75" x14ac:dyDescent="0.25">
      <c r="A5323" s="294" t="s">
        <v>3792</v>
      </c>
      <c r="B5323" s="7" t="s">
        <v>3793</v>
      </c>
      <c r="C5323" s="375" t="s">
        <v>2904</v>
      </c>
      <c r="D5323" s="298">
        <v>2</v>
      </c>
      <c r="E5323" s="331"/>
      <c r="F5323" s="331"/>
      <c r="G5323" s="331">
        <f t="shared" si="165"/>
        <v>0</v>
      </c>
      <c r="H5323" s="331">
        <f t="shared" si="166"/>
        <v>0</v>
      </c>
      <c r="I5323" s="296"/>
      <c r="J5323" s="296"/>
    </row>
    <row r="5324" spans="1:10" ht="63" thickBot="1" x14ac:dyDescent="0.3">
      <c r="A5324" s="295"/>
      <c r="B5324" s="11" t="s">
        <v>3794</v>
      </c>
      <c r="C5324" s="376"/>
      <c r="D5324" s="299"/>
      <c r="E5324" s="333"/>
      <c r="F5324" s="333"/>
      <c r="G5324" s="333">
        <f t="shared" si="165"/>
        <v>0</v>
      </c>
      <c r="H5324" s="333">
        <f t="shared" si="166"/>
        <v>0</v>
      </c>
      <c r="I5324" s="297"/>
      <c r="J5324" s="297"/>
    </row>
    <row r="5325" spans="1:10" ht="15.75" x14ac:dyDescent="0.25">
      <c r="A5325" s="294" t="s">
        <v>3795</v>
      </c>
      <c r="B5325" s="7" t="s">
        <v>3796</v>
      </c>
      <c r="C5325" s="375" t="s">
        <v>2904</v>
      </c>
      <c r="D5325" s="298">
        <v>1</v>
      </c>
      <c r="E5325" s="331"/>
      <c r="F5325" s="331"/>
      <c r="G5325" s="331">
        <f t="shared" si="165"/>
        <v>0</v>
      </c>
      <c r="H5325" s="331">
        <f t="shared" si="166"/>
        <v>0</v>
      </c>
      <c r="I5325" s="296"/>
      <c r="J5325" s="296"/>
    </row>
    <row r="5326" spans="1:10" ht="63" thickBot="1" x14ac:dyDescent="0.3">
      <c r="A5326" s="295"/>
      <c r="B5326" s="11" t="s">
        <v>3794</v>
      </c>
      <c r="C5326" s="376"/>
      <c r="D5326" s="299"/>
      <c r="E5326" s="333"/>
      <c r="F5326" s="333"/>
      <c r="G5326" s="333">
        <f t="shared" si="165"/>
        <v>0</v>
      </c>
      <c r="H5326" s="333">
        <f t="shared" si="166"/>
        <v>0</v>
      </c>
      <c r="I5326" s="297"/>
      <c r="J5326" s="297"/>
    </row>
    <row r="5327" spans="1:10" x14ac:dyDescent="0.25">
      <c r="A5327" s="294" t="s">
        <v>3797</v>
      </c>
      <c r="B5327" s="7" t="s">
        <v>3798</v>
      </c>
      <c r="C5327" s="375" t="s">
        <v>2904</v>
      </c>
      <c r="D5327" s="298">
        <v>1</v>
      </c>
      <c r="E5327" s="331"/>
      <c r="F5327" s="331"/>
      <c r="G5327" s="331">
        <f t="shared" si="165"/>
        <v>0</v>
      </c>
      <c r="H5327" s="331">
        <f t="shared" si="166"/>
        <v>0</v>
      </c>
      <c r="I5327" s="296"/>
      <c r="J5327" s="296"/>
    </row>
    <row r="5328" spans="1:10" ht="33" thickBot="1" x14ac:dyDescent="0.3">
      <c r="A5328" s="295"/>
      <c r="B5328" s="11" t="s">
        <v>3799</v>
      </c>
      <c r="C5328" s="376"/>
      <c r="D5328" s="299"/>
      <c r="E5328" s="333"/>
      <c r="F5328" s="333"/>
      <c r="G5328" s="333">
        <f t="shared" si="165"/>
        <v>0</v>
      </c>
      <c r="H5328" s="333">
        <f t="shared" si="166"/>
        <v>0</v>
      </c>
      <c r="I5328" s="297"/>
      <c r="J5328" s="297"/>
    </row>
    <row r="5329" spans="1:10" x14ac:dyDescent="0.25">
      <c r="A5329" s="294" t="s">
        <v>3800</v>
      </c>
      <c r="B5329" s="7" t="s">
        <v>3801</v>
      </c>
      <c r="C5329" s="375" t="s">
        <v>14</v>
      </c>
      <c r="D5329" s="298">
        <v>1</v>
      </c>
      <c r="E5329" s="331"/>
      <c r="F5329" s="331"/>
      <c r="G5329" s="331">
        <f t="shared" si="165"/>
        <v>0</v>
      </c>
      <c r="H5329" s="331">
        <f t="shared" si="166"/>
        <v>0</v>
      </c>
      <c r="I5329" s="296"/>
      <c r="J5329" s="296"/>
    </row>
    <row r="5330" spans="1:10" ht="30.75" thickBot="1" x14ac:dyDescent="0.3">
      <c r="A5330" s="295"/>
      <c r="B5330" s="11" t="s">
        <v>3802</v>
      </c>
      <c r="C5330" s="376"/>
      <c r="D5330" s="299"/>
      <c r="E5330" s="333"/>
      <c r="F5330" s="333"/>
      <c r="G5330" s="333">
        <f t="shared" si="165"/>
        <v>0</v>
      </c>
      <c r="H5330" s="333">
        <f t="shared" si="166"/>
        <v>0</v>
      </c>
      <c r="I5330" s="297"/>
      <c r="J5330" s="297"/>
    </row>
    <row r="5331" spans="1:10" x14ac:dyDescent="0.25">
      <c r="A5331" s="294" t="s">
        <v>3803</v>
      </c>
      <c r="B5331" s="7" t="s">
        <v>3804</v>
      </c>
      <c r="C5331" s="375" t="s">
        <v>14</v>
      </c>
      <c r="D5331" s="298">
        <v>1</v>
      </c>
      <c r="E5331" s="280"/>
      <c r="F5331" s="280"/>
      <c r="G5331" s="280">
        <f t="shared" si="165"/>
        <v>0</v>
      </c>
      <c r="H5331" s="280">
        <f t="shared" si="166"/>
        <v>0</v>
      </c>
      <c r="I5331" s="373"/>
      <c r="J5331" s="373"/>
    </row>
    <row r="5332" spans="1:10" ht="15.75" thickBot="1" x14ac:dyDescent="0.3">
      <c r="A5332" s="295"/>
      <c r="B5332" s="11" t="s">
        <v>3805</v>
      </c>
      <c r="C5332" s="376"/>
      <c r="D5332" s="299"/>
      <c r="E5332" s="282"/>
      <c r="F5332" s="282"/>
      <c r="G5332" s="282">
        <f t="shared" si="165"/>
        <v>0</v>
      </c>
      <c r="H5332" s="282">
        <f t="shared" si="166"/>
        <v>0</v>
      </c>
      <c r="I5332" s="374"/>
      <c r="J5332" s="374"/>
    </row>
    <row r="5333" spans="1:10" x14ac:dyDescent="0.25">
      <c r="A5333" s="294" t="s">
        <v>3806</v>
      </c>
      <c r="B5333" s="7" t="s">
        <v>3807</v>
      </c>
      <c r="C5333" s="375" t="s">
        <v>14</v>
      </c>
      <c r="D5333" s="298">
        <v>1</v>
      </c>
      <c r="E5333" s="331"/>
      <c r="F5333" s="331"/>
      <c r="G5333" s="331">
        <f t="shared" si="165"/>
        <v>0</v>
      </c>
      <c r="H5333" s="331">
        <f t="shared" si="166"/>
        <v>0</v>
      </c>
      <c r="I5333" s="296"/>
      <c r="J5333" s="296"/>
    </row>
    <row r="5334" spans="1:10" ht="30.75" thickBot="1" x14ac:dyDescent="0.3">
      <c r="A5334" s="295"/>
      <c r="B5334" s="11" t="s">
        <v>3808</v>
      </c>
      <c r="C5334" s="376"/>
      <c r="D5334" s="299"/>
      <c r="E5334" s="333"/>
      <c r="F5334" s="333"/>
      <c r="G5334" s="333">
        <f t="shared" si="165"/>
        <v>0</v>
      </c>
      <c r="H5334" s="333">
        <f t="shared" si="166"/>
        <v>0</v>
      </c>
      <c r="I5334" s="297"/>
      <c r="J5334" s="297"/>
    </row>
    <row r="5335" spans="1:10" ht="16.5" thickBot="1" x14ac:dyDescent="0.3">
      <c r="A5335" s="309" t="s">
        <v>3809</v>
      </c>
      <c r="B5335" s="310"/>
      <c r="C5335" s="310"/>
      <c r="D5335" s="310"/>
      <c r="E5335" s="311"/>
      <c r="F5335" s="288">
        <f>SUM(G5311:G5334)</f>
        <v>0</v>
      </c>
      <c r="G5335" s="289"/>
      <c r="H5335" s="290"/>
      <c r="I5335" s="6"/>
      <c r="J5335" s="6"/>
    </row>
    <row r="5336" spans="1:10" x14ac:dyDescent="0.25">
      <c r="A5336" s="319" t="s">
        <v>3810</v>
      </c>
      <c r="B5336" s="320"/>
      <c r="C5336" s="320"/>
      <c r="D5336" s="320"/>
      <c r="E5336" s="321"/>
      <c r="F5336" s="316">
        <f>F5338-F5335</f>
        <v>0</v>
      </c>
      <c r="G5336" s="317"/>
      <c r="H5336" s="318"/>
      <c r="I5336" s="388"/>
      <c r="J5336" s="389"/>
    </row>
    <row r="5337" spans="1:10" ht="15.75" thickBot="1" x14ac:dyDescent="0.3">
      <c r="A5337" s="354"/>
      <c r="B5337" s="355"/>
      <c r="C5337" s="355"/>
      <c r="D5337" s="355"/>
      <c r="E5337" s="356"/>
      <c r="F5337" s="325"/>
      <c r="G5337" s="326"/>
      <c r="H5337" s="327"/>
      <c r="I5337" s="388"/>
      <c r="J5337" s="389"/>
    </row>
    <row r="5338" spans="1:10" ht="16.5" thickBot="1" x14ac:dyDescent="0.3">
      <c r="A5338" s="309" t="s">
        <v>3811</v>
      </c>
      <c r="B5338" s="310"/>
      <c r="C5338" s="310"/>
      <c r="D5338" s="310"/>
      <c r="E5338" s="311"/>
      <c r="F5338" s="288">
        <f>SUM(H5311:H5334)</f>
        <v>0</v>
      </c>
      <c r="G5338" s="289"/>
      <c r="H5338" s="290"/>
      <c r="I5338" s="6"/>
      <c r="J5338" s="6"/>
    </row>
    <row r="5339" spans="1:10" ht="18" x14ac:dyDescent="0.25">
      <c r="A5339" s="45"/>
      <c r="B5339"/>
    </row>
    <row r="5340" spans="1:10" ht="15.75" x14ac:dyDescent="0.25">
      <c r="A5340" s="258" t="s">
        <v>4591</v>
      </c>
      <c r="B5340"/>
    </row>
    <row r="5341" spans="1:10" ht="15.75" x14ac:dyDescent="0.25">
      <c r="A5341" s="307" t="s">
        <v>4595</v>
      </c>
      <c r="B5341" s="307"/>
      <c r="C5341" s="307"/>
      <c r="D5341" s="307"/>
      <c r="E5341" s="307"/>
      <c r="F5341" s="307"/>
      <c r="G5341" s="307"/>
      <c r="H5341" s="307"/>
      <c r="I5341" s="307"/>
      <c r="J5341" s="307"/>
    </row>
    <row r="5342" spans="1:10" ht="15.75" thickBot="1" x14ac:dyDescent="0.3">
      <c r="B5342" s="223"/>
    </row>
    <row r="5343" spans="1:10" ht="16.5" thickBot="1" x14ac:dyDescent="0.3">
      <c r="A5343" s="369" t="s">
        <v>4592</v>
      </c>
      <c r="B5343" s="369"/>
      <c r="C5343" s="367">
        <f>F5335+F5300+F5278+F5260+F5223+F5206+F5189+F5174+F5136</f>
        <v>0</v>
      </c>
      <c r="D5343" s="368"/>
      <c r="E5343" s="368"/>
    </row>
    <row r="5344" spans="1:10" ht="16.5" thickBot="1" x14ac:dyDescent="0.3">
      <c r="A5344" s="369" t="s">
        <v>4593</v>
      </c>
      <c r="B5344" s="369"/>
      <c r="C5344" s="367">
        <f>C5345-C5343</f>
        <v>0</v>
      </c>
      <c r="D5344" s="368"/>
      <c r="E5344" s="368"/>
    </row>
    <row r="5345" spans="1:10" ht="16.5" thickBot="1" x14ac:dyDescent="0.3">
      <c r="A5345" s="369" t="s">
        <v>4594</v>
      </c>
      <c r="B5345" s="369"/>
      <c r="C5345" s="367">
        <f>F5338+F5303+F5281+F5263+F5226+F5209+F5192+F5176+F5138</f>
        <v>0</v>
      </c>
      <c r="D5345" s="368"/>
      <c r="E5345" s="368"/>
    </row>
    <row r="5346" spans="1:10" ht="16.5" thickBot="1" x14ac:dyDescent="0.3">
      <c r="A5346" s="260" t="s">
        <v>4538</v>
      </c>
      <c r="B5346" s="404"/>
      <c r="C5346" s="404"/>
      <c r="D5346" s="404"/>
      <c r="E5346" s="405"/>
    </row>
    <row r="5347" spans="1:10" x14ac:dyDescent="0.25">
      <c r="B5347"/>
    </row>
    <row r="5348" spans="1:10" x14ac:dyDescent="0.25">
      <c r="B5348"/>
    </row>
    <row r="5349" spans="1:10" x14ac:dyDescent="0.25">
      <c r="B5349"/>
    </row>
    <row r="5350" spans="1:10" ht="18" x14ac:dyDescent="0.25">
      <c r="A5350" s="47" t="s">
        <v>3812</v>
      </c>
      <c r="B5350"/>
    </row>
    <row r="5351" spans="1:10" x14ac:dyDescent="0.25">
      <c r="A5351" s="263"/>
      <c r="B5351"/>
    </row>
    <row r="5352" spans="1:10" ht="34.5" customHeight="1" thickBot="1" x14ac:dyDescent="0.3">
      <c r="A5352" s="513" t="s">
        <v>3813</v>
      </c>
      <c r="B5352" s="513"/>
      <c r="C5352" s="513"/>
      <c r="D5352" s="513"/>
      <c r="E5352" s="513"/>
      <c r="F5352" s="513"/>
      <c r="G5352" s="513"/>
      <c r="H5352" s="513"/>
      <c r="I5352" s="513"/>
      <c r="J5352" s="513"/>
    </row>
    <row r="5353" spans="1:10" ht="15.75" thickBot="1" x14ac:dyDescent="0.3">
      <c r="A5353" s="366"/>
      <c r="B5353" s="366"/>
      <c r="C5353" s="234"/>
      <c r="D5353" s="30"/>
      <c r="E5353" s="285" t="s">
        <v>0</v>
      </c>
      <c r="F5353" s="286"/>
      <c r="G5353" s="286"/>
      <c r="H5353" s="286"/>
      <c r="I5353" s="286"/>
      <c r="J5353" s="287"/>
    </row>
    <row r="5354" spans="1:10" ht="36" x14ac:dyDescent="0.25">
      <c r="A5354" s="294" t="s">
        <v>1</v>
      </c>
      <c r="B5354" s="300" t="s">
        <v>3814</v>
      </c>
      <c r="C5354" s="300" t="s">
        <v>3</v>
      </c>
      <c r="D5354" s="300" t="s">
        <v>4480</v>
      </c>
      <c r="E5354" s="2" t="s">
        <v>4</v>
      </c>
      <c r="F5354" s="2" t="s">
        <v>4</v>
      </c>
      <c r="G5354" s="300" t="s">
        <v>4483</v>
      </c>
      <c r="H5354" s="300" t="s">
        <v>4484</v>
      </c>
      <c r="I5354" s="3" t="s">
        <v>5</v>
      </c>
      <c r="J5354" s="3" t="s">
        <v>7</v>
      </c>
    </row>
    <row r="5355" spans="1:10" ht="60.75" thickBot="1" x14ac:dyDescent="0.3">
      <c r="A5355" s="295"/>
      <c r="B5355" s="301"/>
      <c r="C5355" s="301"/>
      <c r="D5355" s="301"/>
      <c r="E5355" s="30" t="s">
        <v>4482</v>
      </c>
      <c r="F5355" s="30" t="s">
        <v>4481</v>
      </c>
      <c r="G5355" s="301"/>
      <c r="H5355" s="301"/>
      <c r="I5355" s="4" t="s">
        <v>6</v>
      </c>
      <c r="J5355" s="4" t="s">
        <v>6</v>
      </c>
    </row>
    <row r="5356" spans="1:10" x14ac:dyDescent="0.25">
      <c r="A5356" s="294" t="s">
        <v>3815</v>
      </c>
      <c r="B5356" s="7" t="s">
        <v>3825</v>
      </c>
      <c r="C5356" s="298" t="s">
        <v>2781</v>
      </c>
      <c r="D5356" s="386">
        <v>45</v>
      </c>
      <c r="E5356" s="280"/>
      <c r="F5356" s="280"/>
      <c r="G5356" s="280">
        <f t="shared" ref="G5356:G5365" si="167">D5356*E5356</f>
        <v>0</v>
      </c>
      <c r="H5356" s="280">
        <f t="shared" ref="H5356:H5365" si="168">D5356*F5356</f>
        <v>0</v>
      </c>
      <c r="I5356" s="373"/>
      <c r="J5356" s="373"/>
    </row>
    <row r="5357" spans="1:10" ht="33" thickBot="1" x14ac:dyDescent="0.3">
      <c r="A5357" s="295"/>
      <c r="B5357" s="11" t="s">
        <v>3826</v>
      </c>
      <c r="C5357" s="299"/>
      <c r="D5357" s="387"/>
      <c r="E5357" s="282"/>
      <c r="F5357" s="282"/>
      <c r="G5357" s="282">
        <f t="shared" si="167"/>
        <v>0</v>
      </c>
      <c r="H5357" s="282">
        <f t="shared" si="168"/>
        <v>0</v>
      </c>
      <c r="I5357" s="374"/>
      <c r="J5357" s="374"/>
    </row>
    <row r="5358" spans="1:10" x14ac:dyDescent="0.25">
      <c r="A5358" s="294" t="s">
        <v>3816</v>
      </c>
      <c r="B5358" s="7" t="s">
        <v>3827</v>
      </c>
      <c r="C5358" s="298" t="s">
        <v>2781</v>
      </c>
      <c r="D5358" s="386">
        <v>93</v>
      </c>
      <c r="E5358" s="280"/>
      <c r="F5358" s="280"/>
      <c r="G5358" s="280">
        <f t="shared" si="167"/>
        <v>0</v>
      </c>
      <c r="H5358" s="280">
        <f t="shared" si="168"/>
        <v>0</v>
      </c>
      <c r="I5358" s="373"/>
      <c r="J5358" s="373"/>
    </row>
    <row r="5359" spans="1:10" ht="33" thickBot="1" x14ac:dyDescent="0.3">
      <c r="A5359" s="295"/>
      <c r="B5359" s="11" t="s">
        <v>3828</v>
      </c>
      <c r="C5359" s="299"/>
      <c r="D5359" s="387"/>
      <c r="E5359" s="282"/>
      <c r="F5359" s="282"/>
      <c r="G5359" s="282">
        <f t="shared" si="167"/>
        <v>0</v>
      </c>
      <c r="H5359" s="282">
        <f t="shared" si="168"/>
        <v>0</v>
      </c>
      <c r="I5359" s="374"/>
      <c r="J5359" s="374"/>
    </row>
    <row r="5360" spans="1:10" x14ac:dyDescent="0.25">
      <c r="A5360" s="294" t="s">
        <v>3818</v>
      </c>
      <c r="B5360" s="7" t="s">
        <v>3833</v>
      </c>
      <c r="C5360" s="298" t="s">
        <v>9</v>
      </c>
      <c r="D5360" s="384">
        <v>1</v>
      </c>
      <c r="E5360" s="280"/>
      <c r="F5360" s="280"/>
      <c r="G5360" s="280">
        <f t="shared" si="167"/>
        <v>0</v>
      </c>
      <c r="H5360" s="280">
        <f t="shared" si="168"/>
        <v>0</v>
      </c>
      <c r="I5360" s="373"/>
      <c r="J5360" s="373"/>
    </row>
    <row r="5361" spans="1:10" ht="45.75" thickBot="1" x14ac:dyDescent="0.3">
      <c r="A5361" s="295"/>
      <c r="B5361" s="11" t="s">
        <v>4645</v>
      </c>
      <c r="C5361" s="299"/>
      <c r="D5361" s="385"/>
      <c r="E5361" s="282"/>
      <c r="F5361" s="282"/>
      <c r="G5361" s="282">
        <f t="shared" si="167"/>
        <v>0</v>
      </c>
      <c r="H5361" s="282">
        <f t="shared" si="168"/>
        <v>0</v>
      </c>
      <c r="I5361" s="374"/>
      <c r="J5361" s="374"/>
    </row>
    <row r="5362" spans="1:10" x14ac:dyDescent="0.25">
      <c r="A5362" s="294" t="s">
        <v>3819</v>
      </c>
      <c r="B5362" s="7" t="s">
        <v>3834</v>
      </c>
      <c r="C5362" s="298" t="s">
        <v>2781</v>
      </c>
      <c r="D5362" s="384">
        <v>93</v>
      </c>
      <c r="E5362" s="280"/>
      <c r="F5362" s="280"/>
      <c r="G5362" s="280">
        <f t="shared" si="167"/>
        <v>0</v>
      </c>
      <c r="H5362" s="280">
        <f t="shared" si="168"/>
        <v>0</v>
      </c>
      <c r="I5362" s="373"/>
      <c r="J5362" s="373"/>
    </row>
    <row r="5363" spans="1:10" ht="18" thickBot="1" x14ac:dyDescent="0.3">
      <c r="A5363" s="295"/>
      <c r="B5363" s="11" t="s">
        <v>3835</v>
      </c>
      <c r="C5363" s="299"/>
      <c r="D5363" s="385"/>
      <c r="E5363" s="282"/>
      <c r="F5363" s="282"/>
      <c r="G5363" s="282">
        <f t="shared" si="167"/>
        <v>0</v>
      </c>
      <c r="H5363" s="282">
        <f t="shared" si="168"/>
        <v>0</v>
      </c>
      <c r="I5363" s="374"/>
      <c r="J5363" s="374"/>
    </row>
    <row r="5364" spans="1:10" x14ac:dyDescent="0.25">
      <c r="A5364" s="294" t="s">
        <v>3820</v>
      </c>
      <c r="B5364" s="543" t="s">
        <v>4647</v>
      </c>
      <c r="C5364" s="298" t="s">
        <v>9</v>
      </c>
      <c r="D5364" s="283">
        <v>1</v>
      </c>
      <c r="E5364" s="280"/>
      <c r="F5364" s="280"/>
      <c r="G5364" s="280">
        <f t="shared" si="167"/>
        <v>0</v>
      </c>
      <c r="H5364" s="280">
        <f t="shared" si="168"/>
        <v>0</v>
      </c>
      <c r="I5364" s="373"/>
      <c r="J5364" s="373"/>
    </row>
    <row r="5365" spans="1:10" ht="15.75" thickBot="1" x14ac:dyDescent="0.3">
      <c r="A5365" s="295"/>
      <c r="B5365" s="544"/>
      <c r="C5365" s="299"/>
      <c r="D5365" s="284"/>
      <c r="E5365" s="282"/>
      <c r="F5365" s="282"/>
      <c r="G5365" s="282">
        <f t="shared" si="167"/>
        <v>0</v>
      </c>
      <c r="H5365" s="282">
        <f t="shared" si="168"/>
        <v>0</v>
      </c>
      <c r="I5365" s="374"/>
      <c r="J5365" s="374"/>
    </row>
    <row r="5366" spans="1:10" ht="16.5" thickBot="1" x14ac:dyDescent="0.3">
      <c r="A5366" s="309" t="s">
        <v>3836</v>
      </c>
      <c r="B5366" s="310"/>
      <c r="C5366" s="310"/>
      <c r="D5366" s="310"/>
      <c r="E5366" s="311"/>
      <c r="F5366" s="288">
        <f>SUM(G5356:G5365)</f>
        <v>0</v>
      </c>
      <c r="G5366" s="289"/>
      <c r="H5366" s="290"/>
      <c r="I5366" s="37"/>
      <c r="J5366" s="37"/>
    </row>
    <row r="5367" spans="1:10" x14ac:dyDescent="0.25">
      <c r="A5367" s="319" t="s">
        <v>3837</v>
      </c>
      <c r="B5367" s="320"/>
      <c r="C5367" s="320"/>
      <c r="D5367" s="320"/>
      <c r="E5367" s="321"/>
      <c r="F5367" s="316">
        <f>F5369-F5366</f>
        <v>0</v>
      </c>
      <c r="G5367" s="317"/>
      <c r="H5367" s="318"/>
      <c r="I5367" s="357"/>
      <c r="J5367" s="358"/>
    </row>
    <row r="5368" spans="1:10" ht="15.75" thickBot="1" x14ac:dyDescent="0.3">
      <c r="A5368" s="354"/>
      <c r="B5368" s="355"/>
      <c r="C5368" s="355"/>
      <c r="D5368" s="355"/>
      <c r="E5368" s="356"/>
      <c r="F5368" s="325"/>
      <c r="G5368" s="326"/>
      <c r="H5368" s="327"/>
      <c r="I5368" s="357"/>
      <c r="J5368" s="358"/>
    </row>
    <row r="5369" spans="1:10" ht="16.5" thickBot="1" x14ac:dyDescent="0.3">
      <c r="A5369" s="309" t="s">
        <v>3838</v>
      </c>
      <c r="B5369" s="310"/>
      <c r="C5369" s="310"/>
      <c r="D5369" s="310"/>
      <c r="E5369" s="311"/>
      <c r="F5369" s="288">
        <f>SUM(H5356:H5365)</f>
        <v>0</v>
      </c>
      <c r="G5369" s="289"/>
      <c r="H5369" s="290"/>
      <c r="I5369" s="37"/>
      <c r="J5369" s="37"/>
    </row>
    <row r="5370" spans="1:10" ht="18" x14ac:dyDescent="0.25">
      <c r="A5370" s="45"/>
      <c r="B5370"/>
    </row>
    <row r="5371" spans="1:10" ht="18" x14ac:dyDescent="0.25">
      <c r="A5371" s="47" t="s">
        <v>3839</v>
      </c>
      <c r="B5371"/>
    </row>
    <row r="5372" spans="1:10" ht="18.75" thickBot="1" x14ac:dyDescent="0.3">
      <c r="A5372" s="45"/>
      <c r="B5372"/>
    </row>
    <row r="5373" spans="1:10" ht="15.75" thickBot="1" x14ac:dyDescent="0.3">
      <c r="A5373" s="366"/>
      <c r="B5373" s="366"/>
      <c r="C5373" s="234"/>
      <c r="D5373" s="30"/>
      <c r="E5373" s="285" t="s">
        <v>0</v>
      </c>
      <c r="F5373" s="286"/>
      <c r="G5373" s="286"/>
      <c r="H5373" s="286"/>
      <c r="I5373" s="286"/>
      <c r="J5373" s="287"/>
    </row>
    <row r="5374" spans="1:10" ht="36" x14ac:dyDescent="0.25">
      <c r="A5374" s="294" t="s">
        <v>1</v>
      </c>
      <c r="B5374" s="300" t="s">
        <v>3840</v>
      </c>
      <c r="C5374" s="300" t="s">
        <v>3</v>
      </c>
      <c r="D5374" s="300" t="s">
        <v>4480</v>
      </c>
      <c r="E5374" s="2" t="s">
        <v>4</v>
      </c>
      <c r="F5374" s="2" t="s">
        <v>4</v>
      </c>
      <c r="G5374" s="300" t="s">
        <v>4483</v>
      </c>
      <c r="H5374" s="300" t="s">
        <v>4484</v>
      </c>
      <c r="I5374" s="3" t="s">
        <v>5</v>
      </c>
      <c r="J5374" s="3" t="s">
        <v>7</v>
      </c>
    </row>
    <row r="5375" spans="1:10" ht="60.75" thickBot="1" x14ac:dyDescent="0.3">
      <c r="A5375" s="295"/>
      <c r="B5375" s="301"/>
      <c r="C5375" s="301"/>
      <c r="D5375" s="301"/>
      <c r="E5375" s="30" t="s">
        <v>4482</v>
      </c>
      <c r="F5375" s="30" t="s">
        <v>4481</v>
      </c>
      <c r="G5375" s="301"/>
      <c r="H5375" s="301"/>
      <c r="I5375" s="4" t="s">
        <v>6</v>
      </c>
      <c r="J5375" s="4" t="s">
        <v>6</v>
      </c>
    </row>
    <row r="5376" spans="1:10" ht="30.75" thickBot="1" x14ac:dyDescent="0.3">
      <c r="A5376" s="235" t="s">
        <v>3841</v>
      </c>
      <c r="B5376" s="46" t="s">
        <v>3842</v>
      </c>
      <c r="C5376" s="79" t="s">
        <v>2825</v>
      </c>
      <c r="D5376" s="239">
        <v>84.5</v>
      </c>
      <c r="E5376" s="178"/>
      <c r="F5376" s="178"/>
      <c r="G5376" s="178">
        <f>D5376*E5376</f>
        <v>0</v>
      </c>
      <c r="H5376" s="178">
        <f>D5376*F5376</f>
        <v>0</v>
      </c>
      <c r="I5376" s="83"/>
      <c r="J5376" s="83"/>
    </row>
    <row r="5377" spans="1:10" ht="18" thickBot="1" x14ac:dyDescent="0.3">
      <c r="A5377" s="235" t="s">
        <v>3843</v>
      </c>
      <c r="B5377" s="46" t="s">
        <v>3817</v>
      </c>
      <c r="C5377" s="79" t="s">
        <v>2822</v>
      </c>
      <c r="D5377" s="239">
        <v>17</v>
      </c>
      <c r="E5377" s="178"/>
      <c r="F5377" s="178"/>
      <c r="G5377" s="178">
        <f t="shared" ref="G5377:G5440" si="169">D5377*E5377</f>
        <v>0</v>
      </c>
      <c r="H5377" s="178">
        <f t="shared" ref="H5377:H5440" si="170">D5377*F5377</f>
        <v>0</v>
      </c>
      <c r="I5377" s="83"/>
      <c r="J5377" s="83"/>
    </row>
    <row r="5378" spans="1:10" ht="45.75" thickBot="1" x14ac:dyDescent="0.3">
      <c r="A5378" s="235" t="s">
        <v>3844</v>
      </c>
      <c r="B5378" s="46" t="s">
        <v>3845</v>
      </c>
      <c r="C5378" s="79" t="s">
        <v>2825</v>
      </c>
      <c r="D5378" s="239">
        <v>5</v>
      </c>
      <c r="E5378" s="178"/>
      <c r="F5378" s="178"/>
      <c r="G5378" s="178">
        <f t="shared" si="169"/>
        <v>0</v>
      </c>
      <c r="H5378" s="178">
        <f t="shared" si="170"/>
        <v>0</v>
      </c>
      <c r="I5378" s="83"/>
      <c r="J5378" s="83"/>
    </row>
    <row r="5379" spans="1:10" ht="30.75" thickBot="1" x14ac:dyDescent="0.3">
      <c r="A5379" s="235" t="s">
        <v>3846</v>
      </c>
      <c r="B5379" s="46" t="s">
        <v>3847</v>
      </c>
      <c r="C5379" s="79" t="s">
        <v>2825</v>
      </c>
      <c r="D5379" s="239">
        <v>2</v>
      </c>
      <c r="E5379" s="178"/>
      <c r="F5379" s="178"/>
      <c r="G5379" s="178">
        <f t="shared" si="169"/>
        <v>0</v>
      </c>
      <c r="H5379" s="178">
        <f t="shared" si="170"/>
        <v>0</v>
      </c>
      <c r="I5379" s="83"/>
      <c r="J5379" s="83"/>
    </row>
    <row r="5380" spans="1:10" ht="18" thickBot="1" x14ac:dyDescent="0.3">
      <c r="A5380" s="235" t="s">
        <v>3848</v>
      </c>
      <c r="B5380" s="46" t="s">
        <v>3849</v>
      </c>
      <c r="C5380" s="79" t="s">
        <v>2825</v>
      </c>
      <c r="D5380" s="239">
        <v>82.5</v>
      </c>
      <c r="E5380" s="178"/>
      <c r="F5380" s="178"/>
      <c r="G5380" s="178">
        <f t="shared" si="169"/>
        <v>0</v>
      </c>
      <c r="H5380" s="178">
        <f t="shared" si="170"/>
        <v>0</v>
      </c>
      <c r="I5380" s="83"/>
      <c r="J5380" s="83"/>
    </row>
    <row r="5381" spans="1:10" ht="30" x14ac:dyDescent="0.25">
      <c r="A5381" s="294" t="s">
        <v>3850</v>
      </c>
      <c r="B5381" s="28" t="s">
        <v>3851</v>
      </c>
      <c r="C5381" s="375" t="s">
        <v>2825</v>
      </c>
      <c r="D5381" s="382">
        <v>49.65</v>
      </c>
      <c r="E5381" s="280"/>
      <c r="F5381" s="280"/>
      <c r="G5381" s="280">
        <f t="shared" si="169"/>
        <v>0</v>
      </c>
      <c r="H5381" s="280">
        <f t="shared" si="170"/>
        <v>0</v>
      </c>
      <c r="I5381" s="373"/>
      <c r="J5381" s="373"/>
    </row>
    <row r="5382" spans="1:10" ht="18" thickBot="1" x14ac:dyDescent="0.3">
      <c r="A5382" s="295"/>
      <c r="B5382" s="46" t="s">
        <v>3852</v>
      </c>
      <c r="C5382" s="376"/>
      <c r="D5382" s="383"/>
      <c r="E5382" s="282"/>
      <c r="F5382" s="282"/>
      <c r="G5382" s="282">
        <f t="shared" si="169"/>
        <v>0</v>
      </c>
      <c r="H5382" s="282">
        <f t="shared" si="170"/>
        <v>0</v>
      </c>
      <c r="I5382" s="374"/>
      <c r="J5382" s="374"/>
    </row>
    <row r="5383" spans="1:10" x14ac:dyDescent="0.25">
      <c r="A5383" s="294" t="s">
        <v>3853</v>
      </c>
      <c r="B5383" s="28" t="s">
        <v>3854</v>
      </c>
      <c r="C5383" s="375" t="s">
        <v>2825</v>
      </c>
      <c r="D5383" s="382">
        <v>3.72</v>
      </c>
      <c r="E5383" s="280"/>
      <c r="F5383" s="280"/>
      <c r="G5383" s="280">
        <f t="shared" si="169"/>
        <v>0</v>
      </c>
      <c r="H5383" s="280">
        <f t="shared" si="170"/>
        <v>0</v>
      </c>
      <c r="I5383" s="373"/>
      <c r="J5383" s="373"/>
    </row>
    <row r="5384" spans="1:10" ht="18" thickBot="1" x14ac:dyDescent="0.3">
      <c r="A5384" s="295"/>
      <c r="B5384" s="46" t="s">
        <v>3855</v>
      </c>
      <c r="C5384" s="376"/>
      <c r="D5384" s="383"/>
      <c r="E5384" s="282"/>
      <c r="F5384" s="282"/>
      <c r="G5384" s="282">
        <f t="shared" si="169"/>
        <v>0</v>
      </c>
      <c r="H5384" s="282">
        <f t="shared" si="170"/>
        <v>0</v>
      </c>
      <c r="I5384" s="374"/>
      <c r="J5384" s="374"/>
    </row>
    <row r="5385" spans="1:10" ht="30" x14ac:dyDescent="0.25">
      <c r="A5385" s="294" t="s">
        <v>3856</v>
      </c>
      <c r="B5385" s="28" t="s">
        <v>3821</v>
      </c>
      <c r="C5385" s="375" t="s">
        <v>2825</v>
      </c>
      <c r="D5385" s="382">
        <v>5.57</v>
      </c>
      <c r="E5385" s="280"/>
      <c r="F5385" s="280"/>
      <c r="G5385" s="280">
        <f t="shared" si="169"/>
        <v>0</v>
      </c>
      <c r="H5385" s="280">
        <f t="shared" si="170"/>
        <v>0</v>
      </c>
      <c r="I5385" s="373"/>
      <c r="J5385" s="373"/>
    </row>
    <row r="5386" spans="1:10" ht="18" thickBot="1" x14ac:dyDescent="0.3">
      <c r="A5386" s="295"/>
      <c r="B5386" s="46" t="s">
        <v>3857</v>
      </c>
      <c r="C5386" s="376"/>
      <c r="D5386" s="383"/>
      <c r="E5386" s="282"/>
      <c r="F5386" s="282"/>
      <c r="G5386" s="282">
        <f t="shared" si="169"/>
        <v>0</v>
      </c>
      <c r="H5386" s="282">
        <f t="shared" si="170"/>
        <v>0</v>
      </c>
      <c r="I5386" s="374"/>
      <c r="J5386" s="374"/>
    </row>
    <row r="5387" spans="1:10" x14ac:dyDescent="0.25">
      <c r="A5387" s="294" t="s">
        <v>3858</v>
      </c>
      <c r="B5387" s="28" t="s">
        <v>3822</v>
      </c>
      <c r="C5387" s="375" t="s">
        <v>2825</v>
      </c>
      <c r="D5387" s="382">
        <v>1.86</v>
      </c>
      <c r="E5387" s="280"/>
      <c r="F5387" s="280"/>
      <c r="G5387" s="280">
        <f t="shared" si="169"/>
        <v>0</v>
      </c>
      <c r="H5387" s="280">
        <f t="shared" si="170"/>
        <v>0</v>
      </c>
      <c r="I5387" s="373"/>
      <c r="J5387" s="373"/>
    </row>
    <row r="5388" spans="1:10" ht="15.75" thickBot="1" x14ac:dyDescent="0.3">
      <c r="A5388" s="295"/>
      <c r="B5388" s="46" t="s">
        <v>3859</v>
      </c>
      <c r="C5388" s="376"/>
      <c r="D5388" s="383"/>
      <c r="E5388" s="282"/>
      <c r="F5388" s="282"/>
      <c r="G5388" s="282">
        <f t="shared" si="169"/>
        <v>0</v>
      </c>
      <c r="H5388" s="282">
        <f t="shared" si="170"/>
        <v>0</v>
      </c>
      <c r="I5388" s="374"/>
      <c r="J5388" s="374"/>
    </row>
    <row r="5389" spans="1:10" ht="30" x14ac:dyDescent="0.25">
      <c r="A5389" s="294" t="s">
        <v>3860</v>
      </c>
      <c r="B5389" s="28" t="s">
        <v>3823</v>
      </c>
      <c r="C5389" s="375" t="s">
        <v>2825</v>
      </c>
      <c r="D5389" s="382">
        <v>105.64</v>
      </c>
      <c r="E5389" s="280"/>
      <c r="F5389" s="280"/>
      <c r="G5389" s="280">
        <f t="shared" si="169"/>
        <v>0</v>
      </c>
      <c r="H5389" s="280">
        <f t="shared" si="170"/>
        <v>0</v>
      </c>
      <c r="I5389" s="373"/>
      <c r="J5389" s="373"/>
    </row>
    <row r="5390" spans="1:10" ht="15.75" thickBot="1" x14ac:dyDescent="0.3">
      <c r="A5390" s="295"/>
      <c r="B5390" s="46" t="s">
        <v>3861</v>
      </c>
      <c r="C5390" s="376"/>
      <c r="D5390" s="383"/>
      <c r="E5390" s="282"/>
      <c r="F5390" s="282"/>
      <c r="G5390" s="282">
        <f t="shared" si="169"/>
        <v>0</v>
      </c>
      <c r="H5390" s="282">
        <f t="shared" si="170"/>
        <v>0</v>
      </c>
      <c r="I5390" s="374"/>
      <c r="J5390" s="374"/>
    </row>
    <row r="5391" spans="1:10" ht="30.75" thickBot="1" x14ac:dyDescent="0.3">
      <c r="A5391" s="235" t="s">
        <v>3862</v>
      </c>
      <c r="B5391" s="46" t="s">
        <v>3863</v>
      </c>
      <c r="C5391" s="79" t="s">
        <v>2825</v>
      </c>
      <c r="D5391" s="239">
        <v>15.5</v>
      </c>
      <c r="E5391" s="178"/>
      <c r="F5391" s="178"/>
      <c r="G5391" s="178">
        <f t="shared" si="169"/>
        <v>0</v>
      </c>
      <c r="H5391" s="178">
        <f t="shared" si="170"/>
        <v>0</v>
      </c>
      <c r="I5391" s="83"/>
      <c r="J5391" s="83"/>
    </row>
    <row r="5392" spans="1:10" ht="45" x14ac:dyDescent="0.25">
      <c r="A5392" s="294" t="s">
        <v>3864</v>
      </c>
      <c r="B5392" s="28" t="s">
        <v>3865</v>
      </c>
      <c r="C5392" s="298" t="s">
        <v>487</v>
      </c>
      <c r="D5392" s="379">
        <v>2010.74</v>
      </c>
      <c r="E5392" s="280"/>
      <c r="F5392" s="280"/>
      <c r="G5392" s="280">
        <f t="shared" si="169"/>
        <v>0</v>
      </c>
      <c r="H5392" s="280">
        <f t="shared" si="170"/>
        <v>0</v>
      </c>
      <c r="I5392" s="373"/>
      <c r="J5392" s="373"/>
    </row>
    <row r="5393" spans="1:10" ht="15.75" thickBot="1" x14ac:dyDescent="0.3">
      <c r="A5393" s="295"/>
      <c r="B5393" s="46" t="s">
        <v>3824</v>
      </c>
      <c r="C5393" s="299"/>
      <c r="D5393" s="380"/>
      <c r="E5393" s="282"/>
      <c r="F5393" s="282"/>
      <c r="G5393" s="282">
        <f t="shared" si="169"/>
        <v>0</v>
      </c>
      <c r="H5393" s="282">
        <f t="shared" si="170"/>
        <v>0</v>
      </c>
      <c r="I5393" s="374"/>
      <c r="J5393" s="374"/>
    </row>
    <row r="5394" spans="1:10" ht="30.75" thickBot="1" x14ac:dyDescent="0.3">
      <c r="A5394" s="235" t="s">
        <v>3866</v>
      </c>
      <c r="B5394" s="46" t="s">
        <v>3867</v>
      </c>
      <c r="C5394" s="79" t="s">
        <v>14</v>
      </c>
      <c r="D5394" s="230">
        <v>2</v>
      </c>
      <c r="E5394" s="178"/>
      <c r="F5394" s="178"/>
      <c r="G5394" s="178">
        <f t="shared" si="169"/>
        <v>0</v>
      </c>
      <c r="H5394" s="178">
        <f t="shared" si="170"/>
        <v>0</v>
      </c>
      <c r="I5394" s="83"/>
      <c r="J5394" s="83"/>
    </row>
    <row r="5395" spans="1:10" ht="30.75" thickBot="1" x14ac:dyDescent="0.3">
      <c r="A5395" s="235" t="s">
        <v>3868</v>
      </c>
      <c r="B5395" s="46" t="s">
        <v>3869</v>
      </c>
      <c r="C5395" s="79" t="s">
        <v>2904</v>
      </c>
      <c r="D5395" s="230">
        <v>30</v>
      </c>
      <c r="E5395" s="178"/>
      <c r="F5395" s="178"/>
      <c r="G5395" s="178">
        <f t="shared" si="169"/>
        <v>0</v>
      </c>
      <c r="H5395" s="178">
        <f t="shared" si="170"/>
        <v>0</v>
      </c>
      <c r="I5395" s="83"/>
      <c r="J5395" s="83"/>
    </row>
    <row r="5396" spans="1:10" ht="30.75" thickBot="1" x14ac:dyDescent="0.3">
      <c r="A5396" s="235" t="s">
        <v>3870</v>
      </c>
      <c r="B5396" s="46" t="s">
        <v>3871</v>
      </c>
      <c r="C5396" s="79" t="s">
        <v>14</v>
      </c>
      <c r="D5396" s="230">
        <v>2</v>
      </c>
      <c r="E5396" s="178"/>
      <c r="F5396" s="178"/>
      <c r="G5396" s="178">
        <f t="shared" si="169"/>
        <v>0</v>
      </c>
      <c r="H5396" s="178">
        <f t="shared" si="170"/>
        <v>0</v>
      </c>
      <c r="I5396" s="83"/>
      <c r="J5396" s="83"/>
    </row>
    <row r="5397" spans="1:10" ht="60.75" thickBot="1" x14ac:dyDescent="0.3">
      <c r="A5397" s="235" t="s">
        <v>3872</v>
      </c>
      <c r="B5397" s="46" t="s">
        <v>3873</v>
      </c>
      <c r="C5397" s="79" t="s">
        <v>2904</v>
      </c>
      <c r="D5397" s="230">
        <v>70</v>
      </c>
      <c r="E5397" s="178"/>
      <c r="F5397" s="178"/>
      <c r="G5397" s="178">
        <f t="shared" si="169"/>
        <v>0</v>
      </c>
      <c r="H5397" s="178">
        <f t="shared" si="170"/>
        <v>0</v>
      </c>
      <c r="I5397" s="83"/>
      <c r="J5397" s="83"/>
    </row>
    <row r="5398" spans="1:10" x14ac:dyDescent="0.25">
      <c r="A5398" s="294" t="s">
        <v>3874</v>
      </c>
      <c r="B5398" s="55" t="s">
        <v>3875</v>
      </c>
      <c r="C5398" s="375" t="s">
        <v>3877</v>
      </c>
      <c r="D5398" s="298">
        <v>5</v>
      </c>
      <c r="E5398" s="280"/>
      <c r="F5398" s="280"/>
      <c r="G5398" s="280">
        <f t="shared" si="169"/>
        <v>0</v>
      </c>
      <c r="H5398" s="280">
        <f t="shared" si="170"/>
        <v>0</v>
      </c>
      <c r="I5398" s="373"/>
      <c r="J5398" s="373"/>
    </row>
    <row r="5399" spans="1:10" ht="48" thickBot="1" x14ac:dyDescent="0.3">
      <c r="A5399" s="295"/>
      <c r="B5399" s="77" t="s">
        <v>3876</v>
      </c>
      <c r="C5399" s="376"/>
      <c r="D5399" s="299"/>
      <c r="E5399" s="282"/>
      <c r="F5399" s="282"/>
      <c r="G5399" s="282">
        <f t="shared" si="169"/>
        <v>0</v>
      </c>
      <c r="H5399" s="282">
        <f t="shared" si="170"/>
        <v>0</v>
      </c>
      <c r="I5399" s="374"/>
      <c r="J5399" s="374"/>
    </row>
    <row r="5400" spans="1:10" ht="30.75" thickBot="1" x14ac:dyDescent="0.3">
      <c r="A5400" s="235" t="s">
        <v>3878</v>
      </c>
      <c r="B5400" s="77" t="s">
        <v>3879</v>
      </c>
      <c r="C5400" s="79" t="s">
        <v>3785</v>
      </c>
      <c r="D5400" s="230">
        <v>1</v>
      </c>
      <c r="E5400" s="178"/>
      <c r="F5400" s="178"/>
      <c r="G5400" s="178">
        <f t="shared" si="169"/>
        <v>0</v>
      </c>
      <c r="H5400" s="178">
        <f t="shared" si="170"/>
        <v>0</v>
      </c>
      <c r="I5400" s="83"/>
      <c r="J5400" s="83"/>
    </row>
    <row r="5401" spans="1:10" x14ac:dyDescent="0.25">
      <c r="A5401" s="294" t="s">
        <v>3880</v>
      </c>
      <c r="B5401" s="7" t="s">
        <v>3827</v>
      </c>
      <c r="C5401" s="375" t="s">
        <v>3877</v>
      </c>
      <c r="D5401" s="375">
        <v>28</v>
      </c>
      <c r="E5401" s="280"/>
      <c r="F5401" s="280"/>
      <c r="G5401" s="280">
        <f t="shared" si="169"/>
        <v>0</v>
      </c>
      <c r="H5401" s="280">
        <f t="shared" si="170"/>
        <v>0</v>
      </c>
      <c r="I5401" s="373"/>
      <c r="J5401" s="373"/>
    </row>
    <row r="5402" spans="1:10" ht="30.75" thickBot="1" x14ac:dyDescent="0.3">
      <c r="A5402" s="295"/>
      <c r="B5402" s="11" t="s">
        <v>3881</v>
      </c>
      <c r="C5402" s="376"/>
      <c r="D5402" s="376"/>
      <c r="E5402" s="282"/>
      <c r="F5402" s="282"/>
      <c r="G5402" s="282">
        <f t="shared" si="169"/>
        <v>0</v>
      </c>
      <c r="H5402" s="282">
        <f t="shared" si="170"/>
        <v>0</v>
      </c>
      <c r="I5402" s="374"/>
      <c r="J5402" s="374"/>
    </row>
    <row r="5403" spans="1:10" x14ac:dyDescent="0.25">
      <c r="A5403" s="294" t="s">
        <v>3882</v>
      </c>
      <c r="B5403" s="7" t="s">
        <v>3829</v>
      </c>
      <c r="C5403" s="375" t="s">
        <v>2822</v>
      </c>
      <c r="D5403" s="302">
        <v>40</v>
      </c>
      <c r="E5403" s="280"/>
      <c r="F5403" s="280"/>
      <c r="G5403" s="280">
        <f t="shared" si="169"/>
        <v>0</v>
      </c>
      <c r="H5403" s="280">
        <f t="shared" si="170"/>
        <v>0</v>
      </c>
      <c r="I5403" s="373"/>
      <c r="J5403" s="373"/>
    </row>
    <row r="5404" spans="1:10" ht="47.25" x14ac:dyDescent="0.25">
      <c r="A5404" s="329"/>
      <c r="B5404" s="7" t="s">
        <v>3883</v>
      </c>
      <c r="C5404" s="377"/>
      <c r="D5404" s="381"/>
      <c r="E5404" s="281"/>
      <c r="F5404" s="281"/>
      <c r="G5404" s="281">
        <f t="shared" si="169"/>
        <v>0</v>
      </c>
      <c r="H5404" s="281">
        <f t="shared" si="170"/>
        <v>0</v>
      </c>
      <c r="I5404" s="378"/>
      <c r="J5404" s="378"/>
    </row>
    <row r="5405" spans="1:10" ht="15.75" thickBot="1" x14ac:dyDescent="0.3">
      <c r="A5405" s="295"/>
      <c r="B5405" s="11"/>
      <c r="C5405" s="376"/>
      <c r="D5405" s="303"/>
      <c r="E5405" s="282"/>
      <c r="F5405" s="282"/>
      <c r="G5405" s="282">
        <f t="shared" si="169"/>
        <v>0</v>
      </c>
      <c r="H5405" s="282">
        <f t="shared" si="170"/>
        <v>0</v>
      </c>
      <c r="I5405" s="374"/>
      <c r="J5405" s="374"/>
    </row>
    <row r="5406" spans="1:10" x14ac:dyDescent="0.25">
      <c r="A5406" s="294" t="s">
        <v>3884</v>
      </c>
      <c r="B5406" s="7" t="s">
        <v>3885</v>
      </c>
      <c r="C5406" s="375" t="s">
        <v>2825</v>
      </c>
      <c r="D5406" s="302">
        <v>30</v>
      </c>
      <c r="E5406" s="280"/>
      <c r="F5406" s="280"/>
      <c r="G5406" s="280">
        <f t="shared" si="169"/>
        <v>0</v>
      </c>
      <c r="H5406" s="280">
        <f t="shared" si="170"/>
        <v>0</v>
      </c>
      <c r="I5406" s="373"/>
      <c r="J5406" s="373"/>
    </row>
    <row r="5407" spans="1:10" ht="48" thickBot="1" x14ac:dyDescent="0.3">
      <c r="A5407" s="295"/>
      <c r="B5407" s="11" t="s">
        <v>3886</v>
      </c>
      <c r="C5407" s="376"/>
      <c r="D5407" s="303"/>
      <c r="E5407" s="282"/>
      <c r="F5407" s="282"/>
      <c r="G5407" s="282">
        <f t="shared" si="169"/>
        <v>0</v>
      </c>
      <c r="H5407" s="282">
        <f t="shared" si="170"/>
        <v>0</v>
      </c>
      <c r="I5407" s="374"/>
      <c r="J5407" s="374"/>
    </row>
    <row r="5408" spans="1:10" x14ac:dyDescent="0.25">
      <c r="A5408" s="294" t="s">
        <v>3887</v>
      </c>
      <c r="B5408" s="5" t="s">
        <v>3830</v>
      </c>
      <c r="C5408" s="375" t="s">
        <v>3890</v>
      </c>
      <c r="D5408" s="302">
        <v>0.2</v>
      </c>
      <c r="E5408" s="280"/>
      <c r="F5408" s="280"/>
      <c r="G5408" s="280">
        <f t="shared" si="169"/>
        <v>0</v>
      </c>
      <c r="H5408" s="280">
        <f t="shared" si="170"/>
        <v>0</v>
      </c>
      <c r="I5408" s="373"/>
      <c r="J5408" s="373"/>
    </row>
    <row r="5409" spans="1:10" ht="30" x14ac:dyDescent="0.25">
      <c r="A5409" s="329"/>
      <c r="B5409" s="5" t="s">
        <v>3888</v>
      </c>
      <c r="C5409" s="377"/>
      <c r="D5409" s="381"/>
      <c r="E5409" s="281"/>
      <c r="F5409" s="281"/>
      <c r="G5409" s="281">
        <f t="shared" si="169"/>
        <v>0</v>
      </c>
      <c r="H5409" s="281">
        <f t="shared" si="170"/>
        <v>0</v>
      </c>
      <c r="I5409" s="378"/>
      <c r="J5409" s="378"/>
    </row>
    <row r="5410" spans="1:10" ht="18" thickBot="1" x14ac:dyDescent="0.3">
      <c r="A5410" s="295"/>
      <c r="B5410" s="9" t="s">
        <v>3889</v>
      </c>
      <c r="C5410" s="376"/>
      <c r="D5410" s="303"/>
      <c r="E5410" s="282"/>
      <c r="F5410" s="282"/>
      <c r="G5410" s="282">
        <f t="shared" si="169"/>
        <v>0</v>
      </c>
      <c r="H5410" s="282">
        <f t="shared" si="170"/>
        <v>0</v>
      </c>
      <c r="I5410" s="374"/>
      <c r="J5410" s="374"/>
    </row>
    <row r="5411" spans="1:10" x14ac:dyDescent="0.25">
      <c r="A5411" s="294" t="s">
        <v>3891</v>
      </c>
      <c r="B5411" s="5" t="s">
        <v>3831</v>
      </c>
      <c r="C5411" s="375" t="s">
        <v>2904</v>
      </c>
      <c r="D5411" s="375">
        <v>28</v>
      </c>
      <c r="E5411" s="280"/>
      <c r="F5411" s="280"/>
      <c r="G5411" s="280">
        <f t="shared" si="169"/>
        <v>0</v>
      </c>
      <c r="H5411" s="280">
        <f t="shared" si="170"/>
        <v>0</v>
      </c>
      <c r="I5411" s="373"/>
      <c r="J5411" s="373"/>
    </row>
    <row r="5412" spans="1:10" ht="63" thickBot="1" x14ac:dyDescent="0.3">
      <c r="A5412" s="295"/>
      <c r="B5412" s="9" t="s">
        <v>3892</v>
      </c>
      <c r="C5412" s="376"/>
      <c r="D5412" s="376"/>
      <c r="E5412" s="282"/>
      <c r="F5412" s="282"/>
      <c r="G5412" s="282">
        <f t="shared" si="169"/>
        <v>0</v>
      </c>
      <c r="H5412" s="282">
        <f t="shared" si="170"/>
        <v>0</v>
      </c>
      <c r="I5412" s="374"/>
      <c r="J5412" s="374"/>
    </row>
    <row r="5413" spans="1:10" x14ac:dyDescent="0.25">
      <c r="A5413" s="294" t="s">
        <v>3893</v>
      </c>
      <c r="B5413" s="7" t="s">
        <v>3894</v>
      </c>
      <c r="C5413" s="298" t="s">
        <v>487</v>
      </c>
      <c r="D5413" s="379">
        <v>450</v>
      </c>
      <c r="E5413" s="280"/>
      <c r="F5413" s="280"/>
      <c r="G5413" s="280">
        <f t="shared" si="169"/>
        <v>0</v>
      </c>
      <c r="H5413" s="280">
        <f t="shared" si="170"/>
        <v>0</v>
      </c>
      <c r="I5413" s="373"/>
      <c r="J5413" s="373"/>
    </row>
    <row r="5414" spans="1:10" ht="30.75" thickBot="1" x14ac:dyDescent="0.3">
      <c r="A5414" s="295"/>
      <c r="B5414" s="11" t="s">
        <v>3895</v>
      </c>
      <c r="C5414" s="299"/>
      <c r="D5414" s="380"/>
      <c r="E5414" s="282"/>
      <c r="F5414" s="282"/>
      <c r="G5414" s="282">
        <f t="shared" si="169"/>
        <v>0</v>
      </c>
      <c r="H5414" s="282">
        <f t="shared" si="170"/>
        <v>0</v>
      </c>
      <c r="I5414" s="374"/>
      <c r="J5414" s="374"/>
    </row>
    <row r="5415" spans="1:10" x14ac:dyDescent="0.25">
      <c r="A5415" s="294" t="s">
        <v>3896</v>
      </c>
      <c r="B5415" s="7" t="s">
        <v>3832</v>
      </c>
      <c r="C5415" s="375" t="s">
        <v>14</v>
      </c>
      <c r="D5415" s="375">
        <v>8</v>
      </c>
      <c r="E5415" s="280"/>
      <c r="F5415" s="280"/>
      <c r="G5415" s="280">
        <f t="shared" si="169"/>
        <v>0</v>
      </c>
      <c r="H5415" s="280">
        <f t="shared" si="170"/>
        <v>0</v>
      </c>
      <c r="I5415" s="373"/>
      <c r="J5415" s="373"/>
    </row>
    <row r="5416" spans="1:10" ht="15.75" thickBot="1" x14ac:dyDescent="0.3">
      <c r="A5416" s="295"/>
      <c r="B5416" s="11" t="s">
        <v>3897</v>
      </c>
      <c r="C5416" s="376"/>
      <c r="D5416" s="376"/>
      <c r="E5416" s="282"/>
      <c r="F5416" s="282"/>
      <c r="G5416" s="282">
        <f t="shared" si="169"/>
        <v>0</v>
      </c>
      <c r="H5416" s="282">
        <f t="shared" si="170"/>
        <v>0</v>
      </c>
      <c r="I5416" s="374"/>
      <c r="J5416" s="374"/>
    </row>
    <row r="5417" spans="1:10" x14ac:dyDescent="0.25">
      <c r="A5417" s="294" t="s">
        <v>3898</v>
      </c>
      <c r="B5417" s="7" t="s">
        <v>3899</v>
      </c>
      <c r="C5417" s="375" t="s">
        <v>14</v>
      </c>
      <c r="D5417" s="375">
        <v>2</v>
      </c>
      <c r="E5417" s="280"/>
      <c r="F5417" s="280"/>
      <c r="G5417" s="280">
        <f t="shared" si="169"/>
        <v>0</v>
      </c>
      <c r="H5417" s="280">
        <f t="shared" si="170"/>
        <v>0</v>
      </c>
      <c r="I5417" s="373"/>
      <c r="J5417" s="373"/>
    </row>
    <row r="5418" spans="1:10" ht="31.5" thickBot="1" x14ac:dyDescent="0.3">
      <c r="A5418" s="295"/>
      <c r="B5418" s="11" t="s">
        <v>3900</v>
      </c>
      <c r="C5418" s="376"/>
      <c r="D5418" s="376"/>
      <c r="E5418" s="282"/>
      <c r="F5418" s="282"/>
      <c r="G5418" s="282">
        <f t="shared" si="169"/>
        <v>0</v>
      </c>
      <c r="H5418" s="282">
        <f t="shared" si="170"/>
        <v>0</v>
      </c>
      <c r="I5418" s="374"/>
      <c r="J5418" s="374"/>
    </row>
    <row r="5419" spans="1:10" x14ac:dyDescent="0.25">
      <c r="A5419" s="294" t="s">
        <v>3901</v>
      </c>
      <c r="B5419" s="7" t="s">
        <v>3902</v>
      </c>
      <c r="C5419" s="375" t="s">
        <v>14</v>
      </c>
      <c r="D5419" s="375">
        <v>2</v>
      </c>
      <c r="E5419" s="280"/>
      <c r="F5419" s="280"/>
      <c r="G5419" s="280">
        <f t="shared" si="169"/>
        <v>0</v>
      </c>
      <c r="H5419" s="280">
        <f t="shared" si="170"/>
        <v>0</v>
      </c>
      <c r="I5419" s="373"/>
      <c r="J5419" s="373"/>
    </row>
    <row r="5420" spans="1:10" ht="30.75" thickBot="1" x14ac:dyDescent="0.3">
      <c r="A5420" s="295"/>
      <c r="B5420" s="11" t="s">
        <v>3903</v>
      </c>
      <c r="C5420" s="376"/>
      <c r="D5420" s="376"/>
      <c r="E5420" s="282"/>
      <c r="F5420" s="282"/>
      <c r="G5420" s="282">
        <f t="shared" si="169"/>
        <v>0</v>
      </c>
      <c r="H5420" s="282">
        <f t="shared" si="170"/>
        <v>0</v>
      </c>
      <c r="I5420" s="374"/>
      <c r="J5420" s="374"/>
    </row>
    <row r="5421" spans="1:10" x14ac:dyDescent="0.25">
      <c r="A5421" s="294" t="s">
        <v>3904</v>
      </c>
      <c r="B5421" s="7" t="s">
        <v>3905</v>
      </c>
      <c r="C5421" s="375" t="s">
        <v>14</v>
      </c>
      <c r="D5421" s="375">
        <v>2</v>
      </c>
      <c r="E5421" s="280"/>
      <c r="F5421" s="280"/>
      <c r="G5421" s="280">
        <f t="shared" si="169"/>
        <v>0</v>
      </c>
      <c r="H5421" s="280">
        <f t="shared" si="170"/>
        <v>0</v>
      </c>
      <c r="I5421" s="373"/>
      <c r="J5421" s="373"/>
    </row>
    <row r="5422" spans="1:10" ht="30.75" thickBot="1" x14ac:dyDescent="0.3">
      <c r="A5422" s="295"/>
      <c r="B5422" s="11" t="s">
        <v>3906</v>
      </c>
      <c r="C5422" s="376"/>
      <c r="D5422" s="376"/>
      <c r="E5422" s="282"/>
      <c r="F5422" s="282"/>
      <c r="G5422" s="282">
        <f t="shared" si="169"/>
        <v>0</v>
      </c>
      <c r="H5422" s="282">
        <f t="shared" si="170"/>
        <v>0</v>
      </c>
      <c r="I5422" s="374"/>
      <c r="J5422" s="374"/>
    </row>
    <row r="5423" spans="1:10" x14ac:dyDescent="0.25">
      <c r="A5423" s="294" t="s">
        <v>3907</v>
      </c>
      <c r="B5423" s="7" t="s">
        <v>3908</v>
      </c>
      <c r="C5423" s="298" t="s">
        <v>9</v>
      </c>
      <c r="D5423" s="298">
        <v>1</v>
      </c>
      <c r="E5423" s="280"/>
      <c r="F5423" s="280"/>
      <c r="G5423" s="280">
        <f t="shared" si="169"/>
        <v>0</v>
      </c>
      <c r="H5423" s="280">
        <f t="shared" si="170"/>
        <v>0</v>
      </c>
      <c r="I5423" s="373"/>
      <c r="J5423" s="373"/>
    </row>
    <row r="5424" spans="1:10" x14ac:dyDescent="0.25">
      <c r="A5424" s="329"/>
      <c r="B5424" s="7" t="s">
        <v>3909</v>
      </c>
      <c r="C5424" s="330"/>
      <c r="D5424" s="330"/>
      <c r="E5424" s="281"/>
      <c r="F5424" s="281"/>
      <c r="G5424" s="281">
        <f t="shared" si="169"/>
        <v>0</v>
      </c>
      <c r="H5424" s="281">
        <f t="shared" si="170"/>
        <v>0</v>
      </c>
      <c r="I5424" s="378"/>
      <c r="J5424" s="378"/>
    </row>
    <row r="5425" spans="1:10" ht="30.75" thickBot="1" x14ac:dyDescent="0.3">
      <c r="A5425" s="295"/>
      <c r="B5425" s="11" t="s">
        <v>3910</v>
      </c>
      <c r="C5425" s="299"/>
      <c r="D5425" s="299"/>
      <c r="E5425" s="282"/>
      <c r="F5425" s="282"/>
      <c r="G5425" s="282">
        <f t="shared" si="169"/>
        <v>0</v>
      </c>
      <c r="H5425" s="282">
        <f t="shared" si="170"/>
        <v>0</v>
      </c>
      <c r="I5425" s="374"/>
      <c r="J5425" s="374"/>
    </row>
    <row r="5426" spans="1:10" x14ac:dyDescent="0.25">
      <c r="A5426" s="294" t="s">
        <v>3911</v>
      </c>
      <c r="B5426" s="7" t="s">
        <v>3908</v>
      </c>
      <c r="C5426" s="298" t="s">
        <v>9</v>
      </c>
      <c r="D5426" s="298">
        <v>1</v>
      </c>
      <c r="E5426" s="280"/>
      <c r="F5426" s="280"/>
      <c r="G5426" s="280">
        <f t="shared" si="169"/>
        <v>0</v>
      </c>
      <c r="H5426" s="280">
        <f t="shared" si="170"/>
        <v>0</v>
      </c>
      <c r="I5426" s="373"/>
      <c r="J5426" s="373"/>
    </row>
    <row r="5427" spans="1:10" x14ac:dyDescent="0.25">
      <c r="A5427" s="329"/>
      <c r="B5427" s="7" t="s">
        <v>3909</v>
      </c>
      <c r="C5427" s="330"/>
      <c r="D5427" s="330"/>
      <c r="E5427" s="281"/>
      <c r="F5427" s="281"/>
      <c r="G5427" s="281">
        <f t="shared" si="169"/>
        <v>0</v>
      </c>
      <c r="H5427" s="281">
        <f t="shared" si="170"/>
        <v>0</v>
      </c>
      <c r="I5427" s="378"/>
      <c r="J5427" s="378"/>
    </row>
    <row r="5428" spans="1:10" ht="30.75" thickBot="1" x14ac:dyDescent="0.3">
      <c r="A5428" s="295"/>
      <c r="B5428" s="11" t="s">
        <v>3912</v>
      </c>
      <c r="C5428" s="299"/>
      <c r="D5428" s="299"/>
      <c r="E5428" s="282"/>
      <c r="F5428" s="282"/>
      <c r="G5428" s="282">
        <f t="shared" si="169"/>
        <v>0</v>
      </c>
      <c r="H5428" s="282">
        <f t="shared" si="170"/>
        <v>0</v>
      </c>
      <c r="I5428" s="374"/>
      <c r="J5428" s="374"/>
    </row>
    <row r="5429" spans="1:10" x14ac:dyDescent="0.25">
      <c r="A5429" s="294" t="s">
        <v>3913</v>
      </c>
      <c r="B5429" s="7" t="s">
        <v>3914</v>
      </c>
      <c r="C5429" s="375" t="s">
        <v>487</v>
      </c>
      <c r="D5429" s="302">
        <v>15</v>
      </c>
      <c r="E5429" s="280"/>
      <c r="F5429" s="280"/>
      <c r="G5429" s="280">
        <f t="shared" si="169"/>
        <v>0</v>
      </c>
      <c r="H5429" s="280">
        <f t="shared" si="170"/>
        <v>0</v>
      </c>
      <c r="I5429" s="373"/>
      <c r="J5429" s="373"/>
    </row>
    <row r="5430" spans="1:10" ht="15.75" thickBot="1" x14ac:dyDescent="0.3">
      <c r="A5430" s="295"/>
      <c r="B5430" s="11" t="s">
        <v>3915</v>
      </c>
      <c r="C5430" s="376"/>
      <c r="D5430" s="303"/>
      <c r="E5430" s="282"/>
      <c r="F5430" s="282"/>
      <c r="G5430" s="282">
        <f t="shared" si="169"/>
        <v>0</v>
      </c>
      <c r="H5430" s="282">
        <f t="shared" si="170"/>
        <v>0</v>
      </c>
      <c r="I5430" s="374"/>
      <c r="J5430" s="374"/>
    </row>
    <row r="5431" spans="1:10" x14ac:dyDescent="0.25">
      <c r="A5431" s="294" t="s">
        <v>3916</v>
      </c>
      <c r="B5431" s="7" t="s">
        <v>3914</v>
      </c>
      <c r="C5431" s="375" t="s">
        <v>487</v>
      </c>
      <c r="D5431" s="302">
        <v>10</v>
      </c>
      <c r="E5431" s="280"/>
      <c r="F5431" s="280"/>
      <c r="G5431" s="280">
        <f t="shared" si="169"/>
        <v>0</v>
      </c>
      <c r="H5431" s="280">
        <f t="shared" si="170"/>
        <v>0</v>
      </c>
      <c r="I5431" s="373"/>
      <c r="J5431" s="373"/>
    </row>
    <row r="5432" spans="1:10" ht="15.75" thickBot="1" x14ac:dyDescent="0.3">
      <c r="A5432" s="295"/>
      <c r="B5432" s="11" t="s">
        <v>3917</v>
      </c>
      <c r="C5432" s="376"/>
      <c r="D5432" s="303"/>
      <c r="E5432" s="282"/>
      <c r="F5432" s="282"/>
      <c r="G5432" s="282">
        <f t="shared" si="169"/>
        <v>0</v>
      </c>
      <c r="H5432" s="282">
        <f t="shared" si="170"/>
        <v>0</v>
      </c>
      <c r="I5432" s="374"/>
      <c r="J5432" s="374"/>
    </row>
    <row r="5433" spans="1:10" x14ac:dyDescent="0.25">
      <c r="A5433" s="294" t="s">
        <v>3918</v>
      </c>
      <c r="B5433" s="7" t="s">
        <v>3914</v>
      </c>
      <c r="C5433" s="375" t="s">
        <v>487</v>
      </c>
      <c r="D5433" s="302">
        <v>10</v>
      </c>
      <c r="E5433" s="280"/>
      <c r="F5433" s="280"/>
      <c r="G5433" s="280">
        <f t="shared" si="169"/>
        <v>0</v>
      </c>
      <c r="H5433" s="280">
        <f t="shared" si="170"/>
        <v>0</v>
      </c>
      <c r="I5433" s="373"/>
      <c r="J5433" s="373"/>
    </row>
    <row r="5434" spans="1:10" ht="15.75" thickBot="1" x14ac:dyDescent="0.3">
      <c r="A5434" s="295"/>
      <c r="B5434" s="11" t="s">
        <v>3919</v>
      </c>
      <c r="C5434" s="376"/>
      <c r="D5434" s="303"/>
      <c r="E5434" s="282"/>
      <c r="F5434" s="282"/>
      <c r="G5434" s="282">
        <f t="shared" si="169"/>
        <v>0</v>
      </c>
      <c r="H5434" s="282">
        <f t="shared" si="170"/>
        <v>0</v>
      </c>
      <c r="I5434" s="374"/>
      <c r="J5434" s="374"/>
    </row>
    <row r="5435" spans="1:10" x14ac:dyDescent="0.25">
      <c r="A5435" s="294" t="s">
        <v>3920</v>
      </c>
      <c r="B5435" s="7" t="s">
        <v>3914</v>
      </c>
      <c r="C5435" s="375" t="s">
        <v>487</v>
      </c>
      <c r="D5435" s="302">
        <v>4</v>
      </c>
      <c r="E5435" s="280"/>
      <c r="F5435" s="280"/>
      <c r="G5435" s="280">
        <f t="shared" si="169"/>
        <v>0</v>
      </c>
      <c r="H5435" s="280">
        <f t="shared" si="170"/>
        <v>0</v>
      </c>
      <c r="I5435" s="373"/>
      <c r="J5435" s="373"/>
    </row>
    <row r="5436" spans="1:10" ht="15.75" thickBot="1" x14ac:dyDescent="0.3">
      <c r="A5436" s="295"/>
      <c r="B5436" s="11" t="s">
        <v>3921</v>
      </c>
      <c r="C5436" s="376"/>
      <c r="D5436" s="303"/>
      <c r="E5436" s="282"/>
      <c r="F5436" s="282"/>
      <c r="G5436" s="282">
        <f t="shared" si="169"/>
        <v>0</v>
      </c>
      <c r="H5436" s="282">
        <f t="shared" si="170"/>
        <v>0</v>
      </c>
      <c r="I5436" s="374"/>
      <c r="J5436" s="374"/>
    </row>
    <row r="5437" spans="1:10" x14ac:dyDescent="0.25">
      <c r="A5437" s="294" t="s">
        <v>3922</v>
      </c>
      <c r="B5437" s="5" t="s">
        <v>3923</v>
      </c>
      <c r="C5437" s="375" t="s">
        <v>9</v>
      </c>
      <c r="D5437" s="375">
        <v>2</v>
      </c>
      <c r="E5437" s="280"/>
      <c r="F5437" s="280"/>
      <c r="G5437" s="280">
        <f t="shared" si="169"/>
        <v>0</v>
      </c>
      <c r="H5437" s="280">
        <f t="shared" si="170"/>
        <v>0</v>
      </c>
      <c r="I5437" s="373"/>
      <c r="J5437" s="373"/>
    </row>
    <row r="5438" spans="1:10" ht="30.75" thickBot="1" x14ac:dyDescent="0.3">
      <c r="A5438" s="295"/>
      <c r="B5438" s="9" t="s">
        <v>3924</v>
      </c>
      <c r="C5438" s="376"/>
      <c r="D5438" s="376"/>
      <c r="E5438" s="282"/>
      <c r="F5438" s="282"/>
      <c r="G5438" s="282">
        <f t="shared" si="169"/>
        <v>0</v>
      </c>
      <c r="H5438" s="282">
        <f t="shared" si="170"/>
        <v>0</v>
      </c>
      <c r="I5438" s="374"/>
      <c r="J5438" s="374"/>
    </row>
    <row r="5439" spans="1:10" x14ac:dyDescent="0.25">
      <c r="A5439" s="294" t="s">
        <v>3925</v>
      </c>
      <c r="B5439" s="7" t="s">
        <v>3926</v>
      </c>
      <c r="C5439" s="375" t="s">
        <v>9</v>
      </c>
      <c r="D5439" s="375">
        <v>1</v>
      </c>
      <c r="E5439" s="280"/>
      <c r="F5439" s="280"/>
      <c r="G5439" s="280">
        <f t="shared" si="169"/>
        <v>0</v>
      </c>
      <c r="H5439" s="280">
        <f t="shared" si="170"/>
        <v>0</v>
      </c>
      <c r="I5439" s="373"/>
      <c r="J5439" s="373"/>
    </row>
    <row r="5440" spans="1:10" ht="105.75" thickBot="1" x14ac:dyDescent="0.3">
      <c r="A5440" s="295"/>
      <c r="B5440" s="11" t="s">
        <v>3927</v>
      </c>
      <c r="C5440" s="376"/>
      <c r="D5440" s="376"/>
      <c r="E5440" s="282"/>
      <c r="F5440" s="282"/>
      <c r="G5440" s="282">
        <f t="shared" si="169"/>
        <v>0</v>
      </c>
      <c r="H5440" s="282">
        <f t="shared" si="170"/>
        <v>0</v>
      </c>
      <c r="I5440" s="374"/>
      <c r="J5440" s="374"/>
    </row>
    <row r="5441" spans="1:10" x14ac:dyDescent="0.25">
      <c r="A5441" s="294" t="s">
        <v>3928</v>
      </c>
      <c r="B5441" s="7" t="s">
        <v>3929</v>
      </c>
      <c r="C5441" s="375" t="s">
        <v>14</v>
      </c>
      <c r="D5441" s="375">
        <v>1</v>
      </c>
      <c r="E5441" s="280"/>
      <c r="F5441" s="280"/>
      <c r="G5441" s="280">
        <f t="shared" ref="G5441:G5453" si="171">D5441*E5441</f>
        <v>0</v>
      </c>
      <c r="H5441" s="280">
        <f t="shared" ref="H5441:H5453" si="172">D5441*F5441</f>
        <v>0</v>
      </c>
      <c r="I5441" s="373"/>
      <c r="J5441" s="373"/>
    </row>
    <row r="5442" spans="1:10" ht="30.75" thickBot="1" x14ac:dyDescent="0.3">
      <c r="A5442" s="295"/>
      <c r="B5442" s="11" t="s">
        <v>3930</v>
      </c>
      <c r="C5442" s="376"/>
      <c r="D5442" s="376"/>
      <c r="E5442" s="282"/>
      <c r="F5442" s="282"/>
      <c r="G5442" s="282">
        <f t="shared" si="171"/>
        <v>0</v>
      </c>
      <c r="H5442" s="282">
        <f t="shared" si="172"/>
        <v>0</v>
      </c>
      <c r="I5442" s="374"/>
      <c r="J5442" s="374"/>
    </row>
    <row r="5443" spans="1:10" x14ac:dyDescent="0.25">
      <c r="A5443" s="294" t="s">
        <v>3931</v>
      </c>
      <c r="B5443" s="7" t="s">
        <v>3932</v>
      </c>
      <c r="C5443" s="375" t="s">
        <v>14</v>
      </c>
      <c r="D5443" s="375">
        <v>2</v>
      </c>
      <c r="E5443" s="280"/>
      <c r="F5443" s="280"/>
      <c r="G5443" s="280">
        <f t="shared" si="171"/>
        <v>0</v>
      </c>
      <c r="H5443" s="280">
        <f t="shared" si="172"/>
        <v>0</v>
      </c>
      <c r="I5443" s="373"/>
      <c r="J5443" s="373"/>
    </row>
    <row r="5444" spans="1:10" ht="45.75" thickBot="1" x14ac:dyDescent="0.3">
      <c r="A5444" s="295"/>
      <c r="B5444" s="11" t="s">
        <v>3933</v>
      </c>
      <c r="C5444" s="376"/>
      <c r="D5444" s="376"/>
      <c r="E5444" s="282"/>
      <c r="F5444" s="282"/>
      <c r="G5444" s="282">
        <f t="shared" si="171"/>
        <v>0</v>
      </c>
      <c r="H5444" s="282">
        <f t="shared" si="172"/>
        <v>0</v>
      </c>
      <c r="I5444" s="374"/>
      <c r="J5444" s="374"/>
    </row>
    <row r="5445" spans="1:10" x14ac:dyDescent="0.25">
      <c r="A5445" s="294" t="s">
        <v>3934</v>
      </c>
      <c r="B5445" s="7" t="s">
        <v>3935</v>
      </c>
      <c r="C5445" s="375" t="s">
        <v>14</v>
      </c>
      <c r="D5445" s="375">
        <v>2</v>
      </c>
      <c r="E5445" s="280"/>
      <c r="F5445" s="280"/>
      <c r="G5445" s="280">
        <f t="shared" si="171"/>
        <v>0</v>
      </c>
      <c r="H5445" s="280">
        <f t="shared" si="172"/>
        <v>0</v>
      </c>
      <c r="I5445" s="373"/>
      <c r="J5445" s="373"/>
    </row>
    <row r="5446" spans="1:10" ht="30" x14ac:dyDescent="0.25">
      <c r="A5446" s="329"/>
      <c r="B5446" s="7" t="s">
        <v>3936</v>
      </c>
      <c r="C5446" s="377"/>
      <c r="D5446" s="377"/>
      <c r="E5446" s="281"/>
      <c r="F5446" s="281"/>
      <c r="G5446" s="281">
        <f t="shared" si="171"/>
        <v>0</v>
      </c>
      <c r="H5446" s="281">
        <f t="shared" si="172"/>
        <v>0</v>
      </c>
      <c r="I5446" s="378"/>
      <c r="J5446" s="378"/>
    </row>
    <row r="5447" spans="1:10" ht="30" x14ac:dyDescent="0.25">
      <c r="A5447" s="329"/>
      <c r="B5447" s="7" t="s">
        <v>3937</v>
      </c>
      <c r="C5447" s="377"/>
      <c r="D5447" s="377"/>
      <c r="E5447" s="281"/>
      <c r="F5447" s="281"/>
      <c r="G5447" s="281">
        <f t="shared" si="171"/>
        <v>0</v>
      </c>
      <c r="H5447" s="281">
        <f t="shared" si="172"/>
        <v>0</v>
      </c>
      <c r="I5447" s="378"/>
      <c r="J5447" s="378"/>
    </row>
    <row r="5448" spans="1:10" ht="30" x14ac:dyDescent="0.25">
      <c r="A5448" s="329"/>
      <c r="B5448" s="7" t="s">
        <v>3938</v>
      </c>
      <c r="C5448" s="377"/>
      <c r="D5448" s="377"/>
      <c r="E5448" s="281"/>
      <c r="F5448" s="281"/>
      <c r="G5448" s="281">
        <f t="shared" si="171"/>
        <v>0</v>
      </c>
      <c r="H5448" s="281">
        <f t="shared" si="172"/>
        <v>0</v>
      </c>
      <c r="I5448" s="378"/>
      <c r="J5448" s="378"/>
    </row>
    <row r="5449" spans="1:10" ht="15.75" thickBot="1" x14ac:dyDescent="0.3">
      <c r="A5449" s="295"/>
      <c r="B5449" s="11" t="s">
        <v>3939</v>
      </c>
      <c r="C5449" s="376"/>
      <c r="D5449" s="376"/>
      <c r="E5449" s="282"/>
      <c r="F5449" s="282"/>
      <c r="G5449" s="282">
        <f t="shared" si="171"/>
        <v>0</v>
      </c>
      <c r="H5449" s="282">
        <f t="shared" si="172"/>
        <v>0</v>
      </c>
      <c r="I5449" s="374"/>
      <c r="J5449" s="374"/>
    </row>
    <row r="5450" spans="1:10" x14ac:dyDescent="0.25">
      <c r="A5450" s="294" t="s">
        <v>3940</v>
      </c>
      <c r="B5450" s="7" t="s">
        <v>3833</v>
      </c>
      <c r="C5450" s="375" t="s">
        <v>9</v>
      </c>
      <c r="D5450" s="375">
        <v>1</v>
      </c>
      <c r="E5450" s="280"/>
      <c r="F5450" s="280"/>
      <c r="G5450" s="280">
        <f t="shared" si="171"/>
        <v>0</v>
      </c>
      <c r="H5450" s="280">
        <f t="shared" si="172"/>
        <v>0</v>
      </c>
      <c r="I5450" s="373"/>
      <c r="J5450" s="373"/>
    </row>
    <row r="5451" spans="1:10" ht="45.75" thickBot="1" x14ac:dyDescent="0.3">
      <c r="A5451" s="295"/>
      <c r="B5451" s="11" t="s">
        <v>4646</v>
      </c>
      <c r="C5451" s="376"/>
      <c r="D5451" s="376"/>
      <c r="E5451" s="282"/>
      <c r="F5451" s="282"/>
      <c r="G5451" s="282">
        <f t="shared" si="171"/>
        <v>0</v>
      </c>
      <c r="H5451" s="282">
        <f t="shared" si="172"/>
        <v>0</v>
      </c>
      <c r="I5451" s="374"/>
      <c r="J5451" s="374"/>
    </row>
    <row r="5452" spans="1:10" ht="15" customHeight="1" x14ac:dyDescent="0.25">
      <c r="A5452" s="294" t="s">
        <v>3941</v>
      </c>
      <c r="B5452" s="7" t="s">
        <v>3834</v>
      </c>
      <c r="C5452" s="375" t="s">
        <v>2904</v>
      </c>
      <c r="D5452" s="375">
        <v>70</v>
      </c>
      <c r="E5452" s="280"/>
      <c r="F5452" s="280"/>
      <c r="G5452" s="280">
        <f t="shared" si="171"/>
        <v>0</v>
      </c>
      <c r="H5452" s="280">
        <f t="shared" si="172"/>
        <v>0</v>
      </c>
      <c r="I5452" s="373"/>
      <c r="J5452" s="373"/>
    </row>
    <row r="5453" spans="1:10" ht="18" thickBot="1" x14ac:dyDescent="0.3">
      <c r="A5453" s="295"/>
      <c r="B5453" s="11" t="s">
        <v>3835</v>
      </c>
      <c r="C5453" s="376"/>
      <c r="D5453" s="376"/>
      <c r="E5453" s="282"/>
      <c r="F5453" s="282"/>
      <c r="G5453" s="282">
        <f t="shared" si="171"/>
        <v>0</v>
      </c>
      <c r="H5453" s="282">
        <f t="shared" si="172"/>
        <v>0</v>
      </c>
      <c r="I5453" s="374"/>
      <c r="J5453" s="374"/>
    </row>
    <row r="5454" spans="1:10" ht="16.5" thickBot="1" x14ac:dyDescent="0.3">
      <c r="A5454" s="309" t="s">
        <v>3942</v>
      </c>
      <c r="B5454" s="310"/>
      <c r="C5454" s="310"/>
      <c r="D5454" s="310"/>
      <c r="E5454" s="311"/>
      <c r="F5454" s="288">
        <f>SUM(G5376:G5453)</f>
        <v>0</v>
      </c>
      <c r="G5454" s="289"/>
      <c r="H5454" s="290"/>
      <c r="I5454" s="37"/>
      <c r="J5454" s="37"/>
    </row>
    <row r="5455" spans="1:10" x14ac:dyDescent="0.25">
      <c r="A5455" s="319" t="s">
        <v>3943</v>
      </c>
      <c r="B5455" s="320"/>
      <c r="C5455" s="320"/>
      <c r="D5455" s="320"/>
      <c r="E5455" s="321"/>
      <c r="F5455" s="316">
        <f>F5457-F5454</f>
        <v>0</v>
      </c>
      <c r="G5455" s="317"/>
      <c r="H5455" s="318"/>
      <c r="I5455" s="357"/>
      <c r="J5455" s="358"/>
    </row>
    <row r="5456" spans="1:10" ht="15.75" thickBot="1" x14ac:dyDescent="0.3">
      <c r="A5456" s="354"/>
      <c r="B5456" s="355"/>
      <c r="C5456" s="355"/>
      <c r="D5456" s="355"/>
      <c r="E5456" s="356"/>
      <c r="F5456" s="325"/>
      <c r="G5456" s="326"/>
      <c r="H5456" s="327"/>
      <c r="I5456" s="357"/>
      <c r="J5456" s="358"/>
    </row>
    <row r="5457" spans="1:10" ht="16.5" thickBot="1" x14ac:dyDescent="0.3">
      <c r="A5457" s="309" t="s">
        <v>3944</v>
      </c>
      <c r="B5457" s="310"/>
      <c r="C5457" s="310"/>
      <c r="D5457" s="310"/>
      <c r="E5457" s="311"/>
      <c r="F5457" s="288">
        <f>SUM(H5376:H5453)</f>
        <v>0</v>
      </c>
      <c r="G5457" s="289"/>
      <c r="H5457" s="290"/>
      <c r="I5457" s="37"/>
      <c r="J5457" s="37"/>
    </row>
    <row r="5458" spans="1:10" ht="18" x14ac:dyDescent="0.25">
      <c r="A5458" s="45"/>
      <c r="B5458"/>
    </row>
    <row r="5459" spans="1:10" ht="15.75" x14ac:dyDescent="0.25">
      <c r="A5459" s="258" t="s">
        <v>4596</v>
      </c>
      <c r="B5459"/>
    </row>
    <row r="5460" spans="1:10" ht="15.75" x14ac:dyDescent="0.25">
      <c r="A5460" s="307" t="s">
        <v>4597</v>
      </c>
      <c r="B5460" s="307"/>
      <c r="C5460" s="307"/>
      <c r="D5460" s="307"/>
      <c r="E5460" s="307"/>
      <c r="F5460" s="307"/>
      <c r="G5460" s="307"/>
      <c r="H5460" s="307"/>
      <c r="I5460" s="307"/>
      <c r="J5460" s="307"/>
    </row>
    <row r="5461" spans="1:10" ht="15.75" thickBot="1" x14ac:dyDescent="0.3">
      <c r="B5461" s="223"/>
    </row>
    <row r="5462" spans="1:10" ht="16.5" thickBot="1" x14ac:dyDescent="0.3">
      <c r="A5462" s="369" t="s">
        <v>4604</v>
      </c>
      <c r="B5462" s="369"/>
      <c r="C5462" s="367">
        <f>F5454+F5366</f>
        <v>0</v>
      </c>
      <c r="D5462" s="368"/>
      <c r="E5462" s="368"/>
    </row>
    <row r="5463" spans="1:10" ht="16.5" thickBot="1" x14ac:dyDescent="0.3">
      <c r="A5463" s="369" t="s">
        <v>4605</v>
      </c>
      <c r="B5463" s="369"/>
      <c r="C5463" s="367">
        <f>C5464-C5462</f>
        <v>0</v>
      </c>
      <c r="D5463" s="368"/>
      <c r="E5463" s="368"/>
    </row>
    <row r="5464" spans="1:10" ht="16.5" thickBot="1" x14ac:dyDescent="0.3">
      <c r="A5464" s="369" t="s">
        <v>4606</v>
      </c>
      <c r="B5464" s="369"/>
      <c r="C5464" s="367">
        <f>F5457+F5369</f>
        <v>0</v>
      </c>
      <c r="D5464" s="368"/>
      <c r="E5464" s="368"/>
    </row>
    <row r="5465" spans="1:10" ht="16.5" thickBot="1" x14ac:dyDescent="0.3">
      <c r="A5465" s="260" t="s">
        <v>4538</v>
      </c>
      <c r="B5465" s="404"/>
      <c r="C5465" s="404"/>
      <c r="D5465" s="404"/>
      <c r="E5465" s="405"/>
    </row>
    <row r="5466" spans="1:10" ht="18" x14ac:dyDescent="0.25">
      <c r="A5466" s="45"/>
      <c r="B5466"/>
    </row>
    <row r="5467" spans="1:10" ht="18" x14ac:dyDescent="0.25">
      <c r="A5467" s="45"/>
      <c r="B5467"/>
    </row>
    <row r="5468" spans="1:10" ht="18" x14ac:dyDescent="0.25">
      <c r="A5468" s="45"/>
      <c r="B5468"/>
    </row>
    <row r="5469" spans="1:10" s="112" customFormat="1" ht="18" x14ac:dyDescent="0.25">
      <c r="A5469" s="47" t="s">
        <v>3945</v>
      </c>
      <c r="C5469" s="241"/>
      <c r="D5469" s="241"/>
    </row>
    <row r="5470" spans="1:10" s="112" customFormat="1" ht="18" x14ac:dyDescent="0.25">
      <c r="A5470" s="47"/>
      <c r="C5470" s="241"/>
      <c r="D5470" s="241"/>
    </row>
    <row r="5471" spans="1:10" s="112" customFormat="1" ht="18" x14ac:dyDescent="0.25">
      <c r="A5471" s="47" t="s">
        <v>3946</v>
      </c>
      <c r="C5471" s="241"/>
      <c r="D5471" s="241"/>
    </row>
    <row r="5472" spans="1:10" s="112" customFormat="1" ht="18.75" thickBot="1" x14ac:dyDescent="0.3">
      <c r="A5472" s="45"/>
      <c r="C5472" s="241"/>
      <c r="D5472" s="241"/>
    </row>
    <row r="5473" spans="1:10" ht="15.75" thickBot="1" x14ac:dyDescent="0.3">
      <c r="A5473" s="366"/>
      <c r="B5473" s="366"/>
      <c r="C5473" s="234"/>
      <c r="D5473" s="30"/>
      <c r="E5473" s="285" t="s">
        <v>0</v>
      </c>
      <c r="F5473" s="286"/>
      <c r="G5473" s="286"/>
      <c r="H5473" s="286"/>
      <c r="I5473" s="286"/>
      <c r="J5473" s="287"/>
    </row>
    <row r="5474" spans="1:10" ht="36" x14ac:dyDescent="0.25">
      <c r="A5474" s="294" t="s">
        <v>1</v>
      </c>
      <c r="B5474" s="298" t="s">
        <v>3947</v>
      </c>
      <c r="C5474" s="300" t="s">
        <v>3</v>
      </c>
      <c r="D5474" s="300" t="s">
        <v>4480</v>
      </c>
      <c r="E5474" s="2" t="s">
        <v>4</v>
      </c>
      <c r="F5474" s="2" t="s">
        <v>4</v>
      </c>
      <c r="G5474" s="300" t="s">
        <v>4483</v>
      </c>
      <c r="H5474" s="300" t="s">
        <v>4484</v>
      </c>
      <c r="I5474" s="3" t="s">
        <v>5</v>
      </c>
      <c r="J5474" s="3" t="s">
        <v>7</v>
      </c>
    </row>
    <row r="5475" spans="1:10" ht="60.75" thickBot="1" x14ac:dyDescent="0.3">
      <c r="A5475" s="295"/>
      <c r="B5475" s="299"/>
      <c r="C5475" s="301"/>
      <c r="D5475" s="301"/>
      <c r="E5475" s="30" t="s">
        <v>4482</v>
      </c>
      <c r="F5475" s="30" t="s">
        <v>4481</v>
      </c>
      <c r="G5475" s="301"/>
      <c r="H5475" s="301"/>
      <c r="I5475" s="4" t="s">
        <v>6</v>
      </c>
      <c r="J5475" s="4" t="s">
        <v>6</v>
      </c>
    </row>
    <row r="5476" spans="1:10" ht="15.75" thickBot="1" x14ac:dyDescent="0.3">
      <c r="A5476" s="235" t="s">
        <v>3948</v>
      </c>
      <c r="B5476" s="9" t="s">
        <v>3949</v>
      </c>
      <c r="C5476" s="88" t="s">
        <v>9</v>
      </c>
      <c r="D5476" s="88">
        <v>1</v>
      </c>
      <c r="E5476" s="178"/>
      <c r="F5476" s="178"/>
      <c r="G5476" s="178">
        <f>D5476*E5476</f>
        <v>0</v>
      </c>
      <c r="H5476" s="178">
        <f>D5476*F5476</f>
        <v>0</v>
      </c>
      <c r="I5476" s="83"/>
      <c r="J5476" s="83"/>
    </row>
    <row r="5477" spans="1:10" ht="15.75" thickBot="1" x14ac:dyDescent="0.3">
      <c r="A5477" s="235" t="s">
        <v>3950</v>
      </c>
      <c r="B5477" s="9" t="s">
        <v>3951</v>
      </c>
      <c r="C5477" s="88" t="s">
        <v>9</v>
      </c>
      <c r="D5477" s="88">
        <v>1</v>
      </c>
      <c r="E5477" s="178"/>
      <c r="F5477" s="178"/>
      <c r="G5477" s="178">
        <f>D5477*E5477</f>
        <v>0</v>
      </c>
      <c r="H5477" s="178">
        <f>D5477*F5477</f>
        <v>0</v>
      </c>
      <c r="I5477" s="83"/>
      <c r="J5477" s="83"/>
    </row>
    <row r="5478" spans="1:10" ht="16.5" thickBot="1" x14ac:dyDescent="0.3">
      <c r="A5478" s="309" t="s">
        <v>3952</v>
      </c>
      <c r="B5478" s="310"/>
      <c r="C5478" s="310"/>
      <c r="D5478" s="310"/>
      <c r="E5478" s="311"/>
      <c r="F5478" s="288">
        <f>G5476+G5477</f>
        <v>0</v>
      </c>
      <c r="G5478" s="289"/>
      <c r="H5478" s="290"/>
      <c r="I5478" s="37"/>
      <c r="J5478" s="37"/>
    </row>
    <row r="5479" spans="1:10" x14ac:dyDescent="0.25">
      <c r="A5479" s="319" t="s">
        <v>3953</v>
      </c>
      <c r="B5479" s="320"/>
      <c r="C5479" s="320"/>
      <c r="D5479" s="320"/>
      <c r="E5479" s="321"/>
      <c r="F5479" s="316">
        <f>F5481-F5478</f>
        <v>0</v>
      </c>
      <c r="G5479" s="317"/>
      <c r="H5479" s="318"/>
      <c r="I5479" s="357"/>
      <c r="J5479" s="358"/>
    </row>
    <row r="5480" spans="1:10" ht="15.75" thickBot="1" x14ac:dyDescent="0.3">
      <c r="A5480" s="354"/>
      <c r="B5480" s="355"/>
      <c r="C5480" s="355"/>
      <c r="D5480" s="355"/>
      <c r="E5480" s="356"/>
      <c r="F5480" s="325"/>
      <c r="G5480" s="326"/>
      <c r="H5480" s="327"/>
      <c r="I5480" s="357"/>
      <c r="J5480" s="358"/>
    </row>
    <row r="5481" spans="1:10" ht="16.5" thickBot="1" x14ac:dyDescent="0.3">
      <c r="A5481" s="309" t="s">
        <v>3954</v>
      </c>
      <c r="B5481" s="310"/>
      <c r="C5481" s="310"/>
      <c r="D5481" s="310"/>
      <c r="E5481" s="311"/>
      <c r="F5481" s="288">
        <f>H5476+H5477</f>
        <v>0</v>
      </c>
      <c r="G5481" s="289"/>
      <c r="H5481" s="290"/>
      <c r="I5481" s="37"/>
      <c r="J5481" s="37"/>
    </row>
    <row r="5482" spans="1:10" ht="18" x14ac:dyDescent="0.25">
      <c r="A5482" s="45"/>
      <c r="B5482"/>
    </row>
    <row r="5483" spans="1:10" ht="18" x14ac:dyDescent="0.25">
      <c r="A5483" s="47" t="s">
        <v>3955</v>
      </c>
      <c r="B5483"/>
    </row>
    <row r="5484" spans="1:10" ht="18.75" thickBot="1" x14ac:dyDescent="0.3">
      <c r="A5484" s="45"/>
      <c r="B5484"/>
    </row>
    <row r="5485" spans="1:10" ht="15.75" thickBot="1" x14ac:dyDescent="0.3">
      <c r="A5485" s="366"/>
      <c r="B5485" s="366"/>
      <c r="C5485" s="234"/>
      <c r="D5485" s="30"/>
      <c r="E5485" s="285" t="s">
        <v>0</v>
      </c>
      <c r="F5485" s="286"/>
      <c r="G5485" s="286"/>
      <c r="H5485" s="286"/>
      <c r="I5485" s="286"/>
      <c r="J5485" s="287"/>
    </row>
    <row r="5486" spans="1:10" ht="36" x14ac:dyDescent="0.25">
      <c r="A5486" s="294" t="s">
        <v>1</v>
      </c>
      <c r="B5486" s="300" t="s">
        <v>3956</v>
      </c>
      <c r="C5486" s="300" t="s">
        <v>3</v>
      </c>
      <c r="D5486" s="300" t="s">
        <v>4480</v>
      </c>
      <c r="E5486" s="2" t="s">
        <v>4</v>
      </c>
      <c r="F5486" s="2" t="s">
        <v>4</v>
      </c>
      <c r="G5486" s="300" t="s">
        <v>4483</v>
      </c>
      <c r="H5486" s="300" t="s">
        <v>4484</v>
      </c>
      <c r="I5486" s="3" t="s">
        <v>5</v>
      </c>
      <c r="J5486" s="3" t="s">
        <v>7</v>
      </c>
    </row>
    <row r="5487" spans="1:10" ht="60.75" thickBot="1" x14ac:dyDescent="0.3">
      <c r="A5487" s="295"/>
      <c r="B5487" s="301"/>
      <c r="C5487" s="301"/>
      <c r="D5487" s="301"/>
      <c r="E5487" s="30" t="s">
        <v>4482</v>
      </c>
      <c r="F5487" s="30" t="s">
        <v>4481</v>
      </c>
      <c r="G5487" s="301"/>
      <c r="H5487" s="301"/>
      <c r="I5487" s="4" t="s">
        <v>6</v>
      </c>
      <c r="J5487" s="4" t="s">
        <v>6</v>
      </c>
    </row>
    <row r="5488" spans="1:10" ht="33" thickBot="1" x14ac:dyDescent="0.3">
      <c r="A5488" s="235" t="s">
        <v>3957</v>
      </c>
      <c r="B5488" s="46" t="s">
        <v>3958</v>
      </c>
      <c r="C5488" s="79" t="s">
        <v>2825</v>
      </c>
      <c r="D5488" s="250">
        <v>65</v>
      </c>
      <c r="E5488" s="164"/>
      <c r="F5488" s="164"/>
      <c r="G5488" s="164">
        <f>D5488*E5488</f>
        <v>0</v>
      </c>
      <c r="H5488" s="164">
        <f>D5488*F5488</f>
        <v>0</v>
      </c>
      <c r="I5488" s="83"/>
      <c r="J5488" s="83"/>
    </row>
    <row r="5489" spans="1:10" ht="16.5" thickBot="1" x14ac:dyDescent="0.3">
      <c r="A5489" s="309" t="s">
        <v>3959</v>
      </c>
      <c r="B5489" s="310"/>
      <c r="C5489" s="310"/>
      <c r="D5489" s="310"/>
      <c r="E5489" s="311"/>
      <c r="F5489" s="288">
        <f>G5488</f>
        <v>0</v>
      </c>
      <c r="G5489" s="289"/>
      <c r="H5489" s="290"/>
      <c r="I5489" s="37"/>
      <c r="J5489" s="37"/>
    </row>
    <row r="5490" spans="1:10" x14ac:dyDescent="0.25">
      <c r="A5490" s="319" t="s">
        <v>3960</v>
      </c>
      <c r="B5490" s="320"/>
      <c r="C5490" s="320"/>
      <c r="D5490" s="320"/>
      <c r="E5490" s="321"/>
      <c r="F5490" s="316">
        <f>F5492-F5489</f>
        <v>0</v>
      </c>
      <c r="G5490" s="317"/>
      <c r="H5490" s="318"/>
      <c r="I5490" s="357"/>
      <c r="J5490" s="358"/>
    </row>
    <row r="5491" spans="1:10" ht="15.75" thickBot="1" x14ac:dyDescent="0.3">
      <c r="A5491" s="354"/>
      <c r="B5491" s="355"/>
      <c r="C5491" s="355"/>
      <c r="D5491" s="355"/>
      <c r="E5491" s="356"/>
      <c r="F5491" s="325"/>
      <c r="G5491" s="326"/>
      <c r="H5491" s="327"/>
      <c r="I5491" s="357"/>
      <c r="J5491" s="358"/>
    </row>
    <row r="5492" spans="1:10" ht="16.5" thickBot="1" x14ac:dyDescent="0.3">
      <c r="A5492" s="309" t="s">
        <v>3961</v>
      </c>
      <c r="B5492" s="310"/>
      <c r="C5492" s="310"/>
      <c r="D5492" s="310"/>
      <c r="E5492" s="311"/>
      <c r="F5492" s="288">
        <f>H5488</f>
        <v>0</v>
      </c>
      <c r="G5492" s="289"/>
      <c r="H5492" s="290"/>
      <c r="I5492" s="37"/>
      <c r="J5492" s="37"/>
    </row>
    <row r="5493" spans="1:10" ht="18" x14ac:dyDescent="0.25">
      <c r="A5493" s="45"/>
      <c r="B5493"/>
    </row>
    <row r="5494" spans="1:10" ht="18" x14ac:dyDescent="0.25">
      <c r="A5494" s="47" t="s">
        <v>3962</v>
      </c>
      <c r="B5494"/>
    </row>
    <row r="5495" spans="1:10" ht="18.75" thickBot="1" x14ac:dyDescent="0.3">
      <c r="A5495" s="45"/>
      <c r="B5495"/>
    </row>
    <row r="5496" spans="1:10" ht="15.75" thickBot="1" x14ac:dyDescent="0.3">
      <c r="A5496" s="366"/>
      <c r="B5496" s="366"/>
      <c r="C5496" s="234"/>
      <c r="D5496" s="30"/>
      <c r="E5496" s="285" t="s">
        <v>0</v>
      </c>
      <c r="F5496" s="286"/>
      <c r="G5496" s="286"/>
      <c r="H5496" s="286"/>
      <c r="I5496" s="286"/>
      <c r="J5496" s="287"/>
    </row>
    <row r="5497" spans="1:10" ht="36" x14ac:dyDescent="0.25">
      <c r="A5497" s="294" t="s">
        <v>1</v>
      </c>
      <c r="B5497" s="300" t="s">
        <v>3963</v>
      </c>
      <c r="C5497" s="300" t="s">
        <v>3</v>
      </c>
      <c r="D5497" s="300" t="s">
        <v>4480</v>
      </c>
      <c r="E5497" s="2" t="s">
        <v>4</v>
      </c>
      <c r="F5497" s="2" t="s">
        <v>4</v>
      </c>
      <c r="G5497" s="300" t="s">
        <v>4483</v>
      </c>
      <c r="H5497" s="300" t="s">
        <v>4484</v>
      </c>
      <c r="I5497" s="3" t="s">
        <v>5</v>
      </c>
      <c r="J5497" s="3" t="s">
        <v>7</v>
      </c>
    </row>
    <row r="5498" spans="1:10" ht="60.75" thickBot="1" x14ac:dyDescent="0.3">
      <c r="A5498" s="295"/>
      <c r="B5498" s="301"/>
      <c r="C5498" s="301"/>
      <c r="D5498" s="301"/>
      <c r="E5498" s="30" t="s">
        <v>4482</v>
      </c>
      <c r="F5498" s="30" t="s">
        <v>4481</v>
      </c>
      <c r="G5498" s="301"/>
      <c r="H5498" s="301"/>
      <c r="I5498" s="4" t="s">
        <v>6</v>
      </c>
      <c r="J5498" s="4" t="s">
        <v>6</v>
      </c>
    </row>
    <row r="5499" spans="1:10" ht="33" thickBot="1" x14ac:dyDescent="0.3">
      <c r="A5499" s="235" t="s">
        <v>3964</v>
      </c>
      <c r="B5499" s="46" t="s">
        <v>3965</v>
      </c>
      <c r="C5499" s="79" t="s">
        <v>2825</v>
      </c>
      <c r="D5499" s="250">
        <v>30</v>
      </c>
      <c r="E5499" s="164"/>
      <c r="F5499" s="164"/>
      <c r="G5499" s="164">
        <f>D5499*E5499</f>
        <v>0</v>
      </c>
      <c r="H5499" s="164">
        <f>D5499*F5499</f>
        <v>0</v>
      </c>
      <c r="I5499" s="83"/>
      <c r="J5499" s="83"/>
    </row>
    <row r="5500" spans="1:10" x14ac:dyDescent="0.25">
      <c r="A5500" s="294" t="s">
        <v>3966</v>
      </c>
      <c r="B5500" s="28" t="s">
        <v>3967</v>
      </c>
      <c r="C5500" s="375" t="s">
        <v>2825</v>
      </c>
      <c r="D5500" s="302">
        <v>30</v>
      </c>
      <c r="E5500" s="312"/>
      <c r="F5500" s="312"/>
      <c r="G5500" s="312">
        <f>D5500*E5500</f>
        <v>0</v>
      </c>
      <c r="H5500" s="312">
        <f>D5500*F5500</f>
        <v>0</v>
      </c>
      <c r="I5500" s="373"/>
      <c r="J5500" s="373"/>
    </row>
    <row r="5501" spans="1:10" ht="15.75" thickBot="1" x14ac:dyDescent="0.3">
      <c r="A5501" s="295"/>
      <c r="B5501" s="46" t="s">
        <v>3968</v>
      </c>
      <c r="C5501" s="376"/>
      <c r="D5501" s="303"/>
      <c r="E5501" s="314"/>
      <c r="F5501" s="314"/>
      <c r="G5501" s="314"/>
      <c r="H5501" s="314"/>
      <c r="I5501" s="374"/>
      <c r="J5501" s="374"/>
    </row>
    <row r="5502" spans="1:10" ht="16.5" thickBot="1" x14ac:dyDescent="0.3">
      <c r="A5502" s="309" t="s">
        <v>3969</v>
      </c>
      <c r="B5502" s="310"/>
      <c r="C5502" s="310"/>
      <c r="D5502" s="310"/>
      <c r="E5502" s="311"/>
      <c r="F5502" s="288">
        <f>G5499+G5500</f>
        <v>0</v>
      </c>
      <c r="G5502" s="289"/>
      <c r="H5502" s="290"/>
      <c r="I5502" s="37"/>
      <c r="J5502" s="37"/>
    </row>
    <row r="5503" spans="1:10" x14ac:dyDescent="0.25">
      <c r="A5503" s="319" t="s">
        <v>3970</v>
      </c>
      <c r="B5503" s="320"/>
      <c r="C5503" s="320"/>
      <c r="D5503" s="320"/>
      <c r="E5503" s="321"/>
      <c r="F5503" s="316">
        <f>F5505-F5502</f>
        <v>0</v>
      </c>
      <c r="G5503" s="317"/>
      <c r="H5503" s="318"/>
      <c r="I5503" s="357"/>
      <c r="J5503" s="358"/>
    </row>
    <row r="5504" spans="1:10" ht="15.75" thickBot="1" x14ac:dyDescent="0.3">
      <c r="A5504" s="354"/>
      <c r="B5504" s="355"/>
      <c r="C5504" s="355"/>
      <c r="D5504" s="355"/>
      <c r="E5504" s="356"/>
      <c r="F5504" s="325"/>
      <c r="G5504" s="326"/>
      <c r="H5504" s="327"/>
      <c r="I5504" s="357"/>
      <c r="J5504" s="358"/>
    </row>
    <row r="5505" spans="1:10" ht="16.5" thickBot="1" x14ac:dyDescent="0.3">
      <c r="A5505" s="309" t="s">
        <v>3971</v>
      </c>
      <c r="B5505" s="310"/>
      <c r="C5505" s="310"/>
      <c r="D5505" s="310"/>
      <c r="E5505" s="311"/>
      <c r="F5505" s="288">
        <f>H5499+H5500</f>
        <v>0</v>
      </c>
      <c r="G5505" s="289"/>
      <c r="H5505" s="290"/>
      <c r="I5505" s="37"/>
      <c r="J5505" s="37"/>
    </row>
    <row r="5506" spans="1:10" ht="18" x14ac:dyDescent="0.25">
      <c r="A5506" s="45"/>
      <c r="B5506"/>
    </row>
    <row r="5507" spans="1:10" ht="18" x14ac:dyDescent="0.25">
      <c r="A5507" s="47" t="s">
        <v>3972</v>
      </c>
      <c r="B5507"/>
    </row>
    <row r="5508" spans="1:10" ht="18.75" thickBot="1" x14ac:dyDescent="0.3">
      <c r="A5508" s="45"/>
      <c r="B5508"/>
    </row>
    <row r="5509" spans="1:10" ht="15.75" thickBot="1" x14ac:dyDescent="0.3">
      <c r="A5509" s="366"/>
      <c r="B5509" s="366"/>
      <c r="C5509" s="234"/>
      <c r="D5509" s="30"/>
      <c r="E5509" s="285" t="s">
        <v>0</v>
      </c>
      <c r="F5509" s="286"/>
      <c r="G5509" s="286"/>
      <c r="H5509" s="286"/>
      <c r="I5509" s="286"/>
      <c r="J5509" s="287"/>
    </row>
    <row r="5510" spans="1:10" ht="36" x14ac:dyDescent="0.25">
      <c r="A5510" s="294" t="s">
        <v>1</v>
      </c>
      <c r="B5510" s="300" t="s">
        <v>3973</v>
      </c>
      <c r="C5510" s="300" t="s">
        <v>3</v>
      </c>
      <c r="D5510" s="300" t="s">
        <v>4480</v>
      </c>
      <c r="E5510" s="2" t="s">
        <v>4</v>
      </c>
      <c r="F5510" s="2" t="s">
        <v>4</v>
      </c>
      <c r="G5510" s="300" t="s">
        <v>4483</v>
      </c>
      <c r="H5510" s="300" t="s">
        <v>4484</v>
      </c>
      <c r="I5510" s="3" t="s">
        <v>5</v>
      </c>
      <c r="J5510" s="3" t="s">
        <v>7</v>
      </c>
    </row>
    <row r="5511" spans="1:10" ht="60.75" thickBot="1" x14ac:dyDescent="0.3">
      <c r="A5511" s="295"/>
      <c r="B5511" s="301"/>
      <c r="C5511" s="301"/>
      <c r="D5511" s="301"/>
      <c r="E5511" s="30" t="s">
        <v>4482</v>
      </c>
      <c r="F5511" s="30" t="s">
        <v>4481</v>
      </c>
      <c r="G5511" s="301"/>
      <c r="H5511" s="301"/>
      <c r="I5511" s="4" t="s">
        <v>6</v>
      </c>
      <c r="J5511" s="4" t="s">
        <v>6</v>
      </c>
    </row>
    <row r="5512" spans="1:10" ht="75.75" thickBot="1" x14ac:dyDescent="0.3">
      <c r="A5512" s="235" t="s">
        <v>3974</v>
      </c>
      <c r="B5512" s="9" t="s">
        <v>3975</v>
      </c>
      <c r="C5512" s="230" t="s">
        <v>14</v>
      </c>
      <c r="D5512" s="230">
        <v>3</v>
      </c>
      <c r="E5512" s="164"/>
      <c r="F5512" s="164"/>
      <c r="G5512" s="164">
        <f>D5512*E5512</f>
        <v>0</v>
      </c>
      <c r="H5512" s="164">
        <f>D5512*F5512</f>
        <v>0</v>
      </c>
      <c r="I5512" s="83"/>
      <c r="J5512" s="83"/>
    </row>
    <row r="5513" spans="1:10" ht="16.5" thickBot="1" x14ac:dyDescent="0.3">
      <c r="A5513" s="370" t="s">
        <v>3976</v>
      </c>
      <c r="B5513" s="371"/>
      <c r="C5513" s="371"/>
      <c r="D5513" s="371"/>
      <c r="E5513" s="372"/>
      <c r="F5513" s="288">
        <f>G5512</f>
        <v>0</v>
      </c>
      <c r="G5513" s="289"/>
      <c r="H5513" s="290"/>
      <c r="I5513" s="37"/>
      <c r="J5513" s="37"/>
    </row>
    <row r="5514" spans="1:10" x14ac:dyDescent="0.25">
      <c r="A5514" s="537" t="s">
        <v>3977</v>
      </c>
      <c r="B5514" s="538"/>
      <c r="C5514" s="538"/>
      <c r="D5514" s="538"/>
      <c r="E5514" s="539"/>
      <c r="F5514" s="316">
        <f>F5516-F5513</f>
        <v>0</v>
      </c>
      <c r="G5514" s="317"/>
      <c r="H5514" s="318"/>
      <c r="I5514" s="357"/>
      <c r="J5514" s="358"/>
    </row>
    <row r="5515" spans="1:10" ht="15.75" thickBot="1" x14ac:dyDescent="0.3">
      <c r="A5515" s="540"/>
      <c r="B5515" s="541"/>
      <c r="C5515" s="541"/>
      <c r="D5515" s="541"/>
      <c r="E5515" s="542"/>
      <c r="F5515" s="325"/>
      <c r="G5515" s="326"/>
      <c r="H5515" s="327"/>
      <c r="I5515" s="357"/>
      <c r="J5515" s="358"/>
    </row>
    <row r="5516" spans="1:10" ht="16.5" thickBot="1" x14ac:dyDescent="0.3">
      <c r="A5516" s="370" t="s">
        <v>3978</v>
      </c>
      <c r="B5516" s="371"/>
      <c r="C5516" s="371"/>
      <c r="D5516" s="371"/>
      <c r="E5516" s="372"/>
      <c r="F5516" s="288">
        <f>H5512</f>
        <v>0</v>
      </c>
      <c r="G5516" s="289"/>
      <c r="H5516" s="290"/>
      <c r="I5516" s="37"/>
      <c r="J5516" s="37"/>
    </row>
    <row r="5517" spans="1:10" ht="18" x14ac:dyDescent="0.25">
      <c r="A5517" s="45"/>
      <c r="B5517"/>
    </row>
    <row r="5518" spans="1:10" ht="15.75" x14ac:dyDescent="0.25">
      <c r="A5518" s="258" t="s">
        <v>4598</v>
      </c>
      <c r="B5518"/>
    </row>
    <row r="5519" spans="1:10" ht="15.75" x14ac:dyDescent="0.25">
      <c r="A5519" s="307" t="s">
        <v>4602</v>
      </c>
      <c r="B5519" s="307"/>
      <c r="C5519" s="307"/>
      <c r="D5519" s="307"/>
      <c r="E5519" s="307"/>
      <c r="F5519" s="307"/>
      <c r="G5519" s="307"/>
      <c r="H5519" s="307"/>
      <c r="I5519" s="307"/>
      <c r="J5519" s="307"/>
    </row>
    <row r="5520" spans="1:10" ht="15.75" thickBot="1" x14ac:dyDescent="0.3">
      <c r="B5520" s="223"/>
    </row>
    <row r="5521" spans="1:10" ht="16.5" thickBot="1" x14ac:dyDescent="0.3">
      <c r="A5521" s="369" t="s">
        <v>4599</v>
      </c>
      <c r="B5521" s="369"/>
      <c r="C5521" s="367">
        <f>F5513+F5502+F5489+F5478</f>
        <v>0</v>
      </c>
      <c r="D5521" s="368"/>
      <c r="E5521" s="368"/>
    </row>
    <row r="5522" spans="1:10" ht="16.5" thickBot="1" x14ac:dyDescent="0.3">
      <c r="A5522" s="369" t="s">
        <v>4600</v>
      </c>
      <c r="B5522" s="369"/>
      <c r="C5522" s="367">
        <f>C5523-C5521</f>
        <v>0</v>
      </c>
      <c r="D5522" s="368"/>
      <c r="E5522" s="368"/>
    </row>
    <row r="5523" spans="1:10" ht="16.5" thickBot="1" x14ac:dyDescent="0.3">
      <c r="A5523" s="369" t="s">
        <v>4601</v>
      </c>
      <c r="B5523" s="369"/>
      <c r="C5523" s="367">
        <f>F5516+F5505+F5492+F5481</f>
        <v>0</v>
      </c>
      <c r="D5523" s="368"/>
      <c r="E5523" s="368"/>
    </row>
    <row r="5524" spans="1:10" ht="16.5" thickBot="1" x14ac:dyDescent="0.3">
      <c r="A5524" s="260" t="s">
        <v>4538</v>
      </c>
      <c r="B5524" s="404"/>
      <c r="C5524" s="404"/>
      <c r="D5524" s="404"/>
      <c r="E5524" s="405"/>
    </row>
    <row r="5525" spans="1:10" x14ac:dyDescent="0.25">
      <c r="B5525"/>
    </row>
    <row r="5526" spans="1:10" x14ac:dyDescent="0.25">
      <c r="B5526"/>
    </row>
    <row r="5527" spans="1:10" ht="18" x14ac:dyDescent="0.25">
      <c r="A5527" s="267" t="s">
        <v>4572</v>
      </c>
      <c r="B5527"/>
    </row>
    <row r="5528" spans="1:10" ht="15.75" x14ac:dyDescent="0.25">
      <c r="A5528" s="307" t="s">
        <v>4603</v>
      </c>
      <c r="B5528" s="307"/>
      <c r="C5528" s="307"/>
      <c r="D5528" s="307"/>
      <c r="E5528" s="307"/>
      <c r="F5528" s="307"/>
      <c r="G5528" s="307"/>
      <c r="H5528" s="307"/>
      <c r="I5528" s="307"/>
      <c r="J5528" s="307"/>
    </row>
    <row r="5529" spans="1:10" ht="15.75" thickBot="1" x14ac:dyDescent="0.3">
      <c r="B5529" s="223"/>
    </row>
    <row r="5530" spans="1:10" ht="16.5" thickBot="1" x14ac:dyDescent="0.3">
      <c r="A5530" s="369" t="s">
        <v>4573</v>
      </c>
      <c r="B5530" s="369"/>
      <c r="C5530" s="367">
        <f>C5521+C5462+C5343+C5085+C4804</f>
        <v>0</v>
      </c>
      <c r="D5530" s="368"/>
      <c r="E5530" s="368"/>
    </row>
    <row r="5531" spans="1:10" ht="16.5" thickBot="1" x14ac:dyDescent="0.3">
      <c r="A5531" s="369" t="s">
        <v>4574</v>
      </c>
      <c r="B5531" s="369"/>
      <c r="C5531" s="367">
        <f>C5532-C5530</f>
        <v>0</v>
      </c>
      <c r="D5531" s="368"/>
      <c r="E5531" s="368"/>
    </row>
    <row r="5532" spans="1:10" ht="16.5" thickBot="1" x14ac:dyDescent="0.3">
      <c r="A5532" s="369" t="s">
        <v>4575</v>
      </c>
      <c r="B5532" s="369"/>
      <c r="C5532" s="367">
        <f>C5523+C5464+C5345+C5087+C4806</f>
        <v>0</v>
      </c>
      <c r="D5532" s="368"/>
      <c r="E5532" s="368"/>
    </row>
    <row r="5533" spans="1:10" ht="16.5" thickBot="1" x14ac:dyDescent="0.3">
      <c r="A5533" s="260" t="s">
        <v>4538</v>
      </c>
      <c r="B5533" s="404"/>
      <c r="C5533" s="404"/>
      <c r="D5533" s="404"/>
      <c r="E5533" s="405"/>
    </row>
    <row r="5534" spans="1:10" x14ac:dyDescent="0.25">
      <c r="B5534"/>
    </row>
    <row r="5535" spans="1:10" x14ac:dyDescent="0.25">
      <c r="B5535"/>
    </row>
    <row r="5536" spans="1:10" ht="18.75" thickBot="1" x14ac:dyDescent="0.3">
      <c r="A5536" s="47" t="s">
        <v>3979</v>
      </c>
      <c r="B5536"/>
    </row>
    <row r="5537" spans="1:10" ht="18.75" thickBot="1" x14ac:dyDescent="0.3">
      <c r="A5537" s="268"/>
      <c r="B5537"/>
      <c r="E5537" s="285" t="s">
        <v>0</v>
      </c>
      <c r="F5537" s="286"/>
      <c r="G5537" s="286"/>
      <c r="H5537" s="286"/>
      <c r="I5537" s="286"/>
      <c r="J5537" s="287"/>
    </row>
    <row r="5538" spans="1:10" ht="36" x14ac:dyDescent="0.25">
      <c r="A5538" s="294" t="s">
        <v>1</v>
      </c>
      <c r="B5538" s="364" t="s">
        <v>3980</v>
      </c>
      <c r="C5538" s="300" t="s">
        <v>3</v>
      </c>
      <c r="D5538" s="300" t="s">
        <v>4480</v>
      </c>
      <c r="E5538" s="2" t="s">
        <v>4</v>
      </c>
      <c r="F5538" s="2" t="s">
        <v>4</v>
      </c>
      <c r="G5538" s="300" t="s">
        <v>4483</v>
      </c>
      <c r="H5538" s="300" t="s">
        <v>4484</v>
      </c>
      <c r="I5538" s="52" t="s">
        <v>5</v>
      </c>
      <c r="J5538" s="52" t="s">
        <v>7</v>
      </c>
    </row>
    <row r="5539" spans="1:10" ht="60.75" thickBot="1" x14ac:dyDescent="0.3">
      <c r="A5539" s="295"/>
      <c r="B5539" s="365"/>
      <c r="C5539" s="301"/>
      <c r="D5539" s="301"/>
      <c r="E5539" s="30" t="s">
        <v>4482</v>
      </c>
      <c r="F5539" s="30" t="s">
        <v>4481</v>
      </c>
      <c r="G5539" s="301"/>
      <c r="H5539" s="301"/>
      <c r="I5539" s="4" t="s">
        <v>6</v>
      </c>
      <c r="J5539" s="4" t="s">
        <v>6</v>
      </c>
    </row>
    <row r="5540" spans="1:10" ht="30" x14ac:dyDescent="0.25">
      <c r="A5540" s="294" t="s">
        <v>3981</v>
      </c>
      <c r="B5540" s="5" t="s">
        <v>3982</v>
      </c>
      <c r="C5540" s="298" t="s">
        <v>14</v>
      </c>
      <c r="D5540" s="298">
        <v>3</v>
      </c>
      <c r="E5540" s="312"/>
      <c r="F5540" s="312"/>
      <c r="G5540" s="312">
        <f t="shared" ref="G5540:G5603" si="173">D5540*E5540</f>
        <v>0</v>
      </c>
      <c r="H5540" s="312">
        <f t="shared" ref="H5540:H5603" si="174">D5540*F5540</f>
        <v>0</v>
      </c>
      <c r="I5540" s="359"/>
      <c r="J5540" s="359"/>
    </row>
    <row r="5541" spans="1:10" x14ac:dyDescent="0.25">
      <c r="A5541" s="329"/>
      <c r="B5541" s="28" t="s">
        <v>3983</v>
      </c>
      <c r="C5541" s="330"/>
      <c r="D5541" s="330"/>
      <c r="E5541" s="313"/>
      <c r="F5541" s="313"/>
      <c r="G5541" s="313">
        <f t="shared" si="173"/>
        <v>0</v>
      </c>
      <c r="H5541" s="313">
        <f t="shared" si="174"/>
        <v>0</v>
      </c>
      <c r="I5541" s="360"/>
      <c r="J5541" s="360"/>
    </row>
    <row r="5542" spans="1:10" x14ac:dyDescent="0.25">
      <c r="A5542" s="329"/>
      <c r="B5542" s="28" t="s">
        <v>3984</v>
      </c>
      <c r="C5542" s="330"/>
      <c r="D5542" s="330"/>
      <c r="E5542" s="313"/>
      <c r="F5542" s="313"/>
      <c r="G5542" s="313">
        <f t="shared" si="173"/>
        <v>0</v>
      </c>
      <c r="H5542" s="313">
        <f t="shared" si="174"/>
        <v>0</v>
      </c>
      <c r="I5542" s="360"/>
      <c r="J5542" s="360"/>
    </row>
    <row r="5543" spans="1:10" x14ac:dyDescent="0.25">
      <c r="A5543" s="329"/>
      <c r="B5543" s="5" t="s">
        <v>3985</v>
      </c>
      <c r="C5543" s="330"/>
      <c r="D5543" s="330"/>
      <c r="E5543" s="313"/>
      <c r="F5543" s="313"/>
      <c r="G5543" s="313">
        <f t="shared" si="173"/>
        <v>0</v>
      </c>
      <c r="H5543" s="313">
        <f t="shared" si="174"/>
        <v>0</v>
      </c>
      <c r="I5543" s="360"/>
      <c r="J5543" s="360"/>
    </row>
    <row r="5544" spans="1:10" ht="15.75" thickBot="1" x14ac:dyDescent="0.3">
      <c r="A5544" s="295"/>
      <c r="B5544" s="9" t="s">
        <v>3986</v>
      </c>
      <c r="C5544" s="299"/>
      <c r="D5544" s="299"/>
      <c r="E5544" s="314"/>
      <c r="F5544" s="314"/>
      <c r="G5544" s="314">
        <f t="shared" si="173"/>
        <v>0</v>
      </c>
      <c r="H5544" s="314">
        <f t="shared" si="174"/>
        <v>0</v>
      </c>
      <c r="I5544" s="361"/>
      <c r="J5544" s="361"/>
    </row>
    <row r="5545" spans="1:10" ht="30" x14ac:dyDescent="0.25">
      <c r="A5545" s="294" t="s">
        <v>3987</v>
      </c>
      <c r="B5545" s="5" t="s">
        <v>3982</v>
      </c>
      <c r="C5545" s="298" t="s">
        <v>14</v>
      </c>
      <c r="D5545" s="298">
        <v>3</v>
      </c>
      <c r="E5545" s="312"/>
      <c r="F5545" s="312"/>
      <c r="G5545" s="312">
        <f t="shared" si="173"/>
        <v>0</v>
      </c>
      <c r="H5545" s="312">
        <f t="shared" si="174"/>
        <v>0</v>
      </c>
      <c r="I5545" s="359"/>
      <c r="J5545" s="359"/>
    </row>
    <row r="5546" spans="1:10" x14ac:dyDescent="0.25">
      <c r="A5546" s="329"/>
      <c r="B5546" s="5" t="s">
        <v>3988</v>
      </c>
      <c r="C5546" s="330"/>
      <c r="D5546" s="330"/>
      <c r="E5546" s="313"/>
      <c r="F5546" s="313"/>
      <c r="G5546" s="313">
        <f t="shared" si="173"/>
        <v>0</v>
      </c>
      <c r="H5546" s="313">
        <f t="shared" si="174"/>
        <v>0</v>
      </c>
      <c r="I5546" s="360"/>
      <c r="J5546" s="360"/>
    </row>
    <row r="5547" spans="1:10" x14ac:dyDescent="0.25">
      <c r="A5547" s="329"/>
      <c r="B5547" s="5" t="s">
        <v>3989</v>
      </c>
      <c r="C5547" s="330"/>
      <c r="D5547" s="330"/>
      <c r="E5547" s="313"/>
      <c r="F5547" s="313"/>
      <c r="G5547" s="313">
        <f t="shared" si="173"/>
        <v>0</v>
      </c>
      <c r="H5547" s="313">
        <f t="shared" si="174"/>
        <v>0</v>
      </c>
      <c r="I5547" s="360"/>
      <c r="J5547" s="360"/>
    </row>
    <row r="5548" spans="1:10" x14ac:dyDescent="0.25">
      <c r="A5548" s="329"/>
      <c r="B5548" s="5" t="s">
        <v>3990</v>
      </c>
      <c r="C5548" s="330"/>
      <c r="D5548" s="330"/>
      <c r="E5548" s="313"/>
      <c r="F5548" s="313"/>
      <c r="G5548" s="313">
        <f t="shared" si="173"/>
        <v>0</v>
      </c>
      <c r="H5548" s="313">
        <f t="shared" si="174"/>
        <v>0</v>
      </c>
      <c r="I5548" s="360"/>
      <c r="J5548" s="360"/>
    </row>
    <row r="5549" spans="1:10" ht="15.75" thickBot="1" x14ac:dyDescent="0.3">
      <c r="A5549" s="295"/>
      <c r="B5549" s="9" t="s">
        <v>3991</v>
      </c>
      <c r="C5549" s="299"/>
      <c r="D5549" s="299"/>
      <c r="E5549" s="314"/>
      <c r="F5549" s="314"/>
      <c r="G5549" s="314">
        <f t="shared" si="173"/>
        <v>0</v>
      </c>
      <c r="H5549" s="314">
        <f t="shared" si="174"/>
        <v>0</v>
      </c>
      <c r="I5549" s="361"/>
      <c r="J5549" s="361"/>
    </row>
    <row r="5550" spans="1:10" ht="30" x14ac:dyDescent="0.25">
      <c r="A5550" s="294" t="s">
        <v>3992</v>
      </c>
      <c r="B5550" s="5" t="s">
        <v>3982</v>
      </c>
      <c r="C5550" s="298" t="s">
        <v>14</v>
      </c>
      <c r="D5550" s="298">
        <v>1</v>
      </c>
      <c r="E5550" s="312"/>
      <c r="F5550" s="312"/>
      <c r="G5550" s="312">
        <f t="shared" si="173"/>
        <v>0</v>
      </c>
      <c r="H5550" s="312">
        <f t="shared" si="174"/>
        <v>0</v>
      </c>
      <c r="I5550" s="359"/>
      <c r="J5550" s="359"/>
    </row>
    <row r="5551" spans="1:10" x14ac:dyDescent="0.25">
      <c r="A5551" s="329"/>
      <c r="B5551" s="5" t="s">
        <v>3993</v>
      </c>
      <c r="C5551" s="330"/>
      <c r="D5551" s="330"/>
      <c r="E5551" s="313"/>
      <c r="F5551" s="313"/>
      <c r="G5551" s="313">
        <f t="shared" si="173"/>
        <v>0</v>
      </c>
      <c r="H5551" s="313">
        <f t="shared" si="174"/>
        <v>0</v>
      </c>
      <c r="I5551" s="360"/>
      <c r="J5551" s="360"/>
    </row>
    <row r="5552" spans="1:10" x14ac:dyDescent="0.25">
      <c r="A5552" s="329"/>
      <c r="B5552" s="5" t="s">
        <v>3994</v>
      </c>
      <c r="C5552" s="330"/>
      <c r="D5552" s="330"/>
      <c r="E5552" s="313"/>
      <c r="F5552" s="313"/>
      <c r="G5552" s="313">
        <f t="shared" si="173"/>
        <v>0</v>
      </c>
      <c r="H5552" s="313">
        <f t="shared" si="174"/>
        <v>0</v>
      </c>
      <c r="I5552" s="360"/>
      <c r="J5552" s="360"/>
    </row>
    <row r="5553" spans="1:10" x14ac:dyDescent="0.25">
      <c r="A5553" s="329"/>
      <c r="B5553" s="5" t="s">
        <v>3995</v>
      </c>
      <c r="C5553" s="330"/>
      <c r="D5553" s="330"/>
      <c r="E5553" s="313"/>
      <c r="F5553" s="313"/>
      <c r="G5553" s="313">
        <f t="shared" si="173"/>
        <v>0</v>
      </c>
      <c r="H5553" s="313">
        <f t="shared" si="174"/>
        <v>0</v>
      </c>
      <c r="I5553" s="360"/>
      <c r="J5553" s="360"/>
    </row>
    <row r="5554" spans="1:10" ht="15.75" thickBot="1" x14ac:dyDescent="0.3">
      <c r="A5554" s="295"/>
      <c r="B5554" s="9" t="s">
        <v>3996</v>
      </c>
      <c r="C5554" s="299"/>
      <c r="D5554" s="299"/>
      <c r="E5554" s="314"/>
      <c r="F5554" s="314"/>
      <c r="G5554" s="314">
        <f t="shared" si="173"/>
        <v>0</v>
      </c>
      <c r="H5554" s="314">
        <f t="shared" si="174"/>
        <v>0</v>
      </c>
      <c r="I5554" s="361"/>
      <c r="J5554" s="361"/>
    </row>
    <row r="5555" spans="1:10" ht="30" x14ac:dyDescent="0.25">
      <c r="A5555" s="294" t="s">
        <v>3997</v>
      </c>
      <c r="B5555" s="5" t="s">
        <v>3982</v>
      </c>
      <c r="C5555" s="298" t="s">
        <v>14</v>
      </c>
      <c r="D5555" s="298">
        <v>1</v>
      </c>
      <c r="E5555" s="312"/>
      <c r="F5555" s="312"/>
      <c r="G5555" s="312">
        <f t="shared" si="173"/>
        <v>0</v>
      </c>
      <c r="H5555" s="312">
        <f t="shared" si="174"/>
        <v>0</v>
      </c>
      <c r="I5555" s="359"/>
      <c r="J5555" s="359"/>
    </row>
    <row r="5556" spans="1:10" x14ac:dyDescent="0.25">
      <c r="A5556" s="329"/>
      <c r="B5556" s="5" t="s">
        <v>3998</v>
      </c>
      <c r="C5556" s="330"/>
      <c r="D5556" s="330"/>
      <c r="E5556" s="313"/>
      <c r="F5556" s="313"/>
      <c r="G5556" s="313">
        <f t="shared" si="173"/>
        <v>0</v>
      </c>
      <c r="H5556" s="313">
        <f t="shared" si="174"/>
        <v>0</v>
      </c>
      <c r="I5556" s="360"/>
      <c r="J5556" s="360"/>
    </row>
    <row r="5557" spans="1:10" x14ac:dyDescent="0.25">
      <c r="A5557" s="329"/>
      <c r="B5557" s="5" t="s">
        <v>3999</v>
      </c>
      <c r="C5557" s="330"/>
      <c r="D5557" s="330"/>
      <c r="E5557" s="313"/>
      <c r="F5557" s="313"/>
      <c r="G5557" s="313">
        <f t="shared" si="173"/>
        <v>0</v>
      </c>
      <c r="H5557" s="313">
        <f t="shared" si="174"/>
        <v>0</v>
      </c>
      <c r="I5557" s="360"/>
      <c r="J5557" s="360"/>
    </row>
    <row r="5558" spans="1:10" x14ac:dyDescent="0.25">
      <c r="A5558" s="329"/>
      <c r="B5558" s="5" t="s">
        <v>4000</v>
      </c>
      <c r="C5558" s="330"/>
      <c r="D5558" s="330"/>
      <c r="E5558" s="313"/>
      <c r="F5558" s="313"/>
      <c r="G5558" s="313">
        <f t="shared" si="173"/>
        <v>0</v>
      </c>
      <c r="H5558" s="313">
        <f t="shared" si="174"/>
        <v>0</v>
      </c>
      <c r="I5558" s="360"/>
      <c r="J5558" s="360"/>
    </row>
    <row r="5559" spans="1:10" ht="15.75" thickBot="1" x14ac:dyDescent="0.3">
      <c r="A5559" s="295"/>
      <c r="B5559" s="9" t="s">
        <v>4001</v>
      </c>
      <c r="C5559" s="299"/>
      <c r="D5559" s="299"/>
      <c r="E5559" s="314"/>
      <c r="F5559" s="314"/>
      <c r="G5559" s="314">
        <f t="shared" si="173"/>
        <v>0</v>
      </c>
      <c r="H5559" s="314">
        <f t="shared" si="174"/>
        <v>0</v>
      </c>
      <c r="I5559" s="361"/>
      <c r="J5559" s="361"/>
    </row>
    <row r="5560" spans="1:10" x14ac:dyDescent="0.25">
      <c r="A5560" s="294" t="s">
        <v>4002</v>
      </c>
      <c r="B5560" s="5" t="s">
        <v>4003</v>
      </c>
      <c r="C5560" s="298" t="s">
        <v>14</v>
      </c>
      <c r="D5560" s="298">
        <v>2</v>
      </c>
      <c r="E5560" s="312"/>
      <c r="F5560" s="312"/>
      <c r="G5560" s="312">
        <f t="shared" si="173"/>
        <v>0</v>
      </c>
      <c r="H5560" s="312">
        <f t="shared" si="174"/>
        <v>0</v>
      </c>
      <c r="I5560" s="359"/>
      <c r="J5560" s="359"/>
    </row>
    <row r="5561" spans="1:10" x14ac:dyDescent="0.25">
      <c r="A5561" s="329"/>
      <c r="B5561" s="5" t="s">
        <v>4004</v>
      </c>
      <c r="C5561" s="330"/>
      <c r="D5561" s="330"/>
      <c r="E5561" s="313"/>
      <c r="F5561" s="313"/>
      <c r="G5561" s="313">
        <f t="shared" si="173"/>
        <v>0</v>
      </c>
      <c r="H5561" s="313">
        <f t="shared" si="174"/>
        <v>0</v>
      </c>
      <c r="I5561" s="360"/>
      <c r="J5561" s="360"/>
    </row>
    <row r="5562" spans="1:10" x14ac:dyDescent="0.25">
      <c r="A5562" s="329"/>
      <c r="B5562" s="5" t="s">
        <v>4005</v>
      </c>
      <c r="C5562" s="330"/>
      <c r="D5562" s="330"/>
      <c r="E5562" s="313"/>
      <c r="F5562" s="313"/>
      <c r="G5562" s="313">
        <f t="shared" si="173"/>
        <v>0</v>
      </c>
      <c r="H5562" s="313">
        <f t="shared" si="174"/>
        <v>0</v>
      </c>
      <c r="I5562" s="360"/>
      <c r="J5562" s="360"/>
    </row>
    <row r="5563" spans="1:10" x14ac:dyDescent="0.25">
      <c r="A5563" s="329"/>
      <c r="B5563" s="5" t="s">
        <v>4006</v>
      </c>
      <c r="C5563" s="330"/>
      <c r="D5563" s="330"/>
      <c r="E5563" s="313"/>
      <c r="F5563" s="313"/>
      <c r="G5563" s="313">
        <f t="shared" si="173"/>
        <v>0</v>
      </c>
      <c r="H5563" s="313">
        <f t="shared" si="174"/>
        <v>0</v>
      </c>
      <c r="I5563" s="360"/>
      <c r="J5563" s="360"/>
    </row>
    <row r="5564" spans="1:10" ht="15.75" x14ac:dyDescent="0.25">
      <c r="A5564" s="329"/>
      <c r="B5564" s="5" t="s">
        <v>4007</v>
      </c>
      <c r="C5564" s="330"/>
      <c r="D5564" s="330"/>
      <c r="E5564" s="313"/>
      <c r="F5564" s="313"/>
      <c r="G5564" s="313">
        <f t="shared" si="173"/>
        <v>0</v>
      </c>
      <c r="H5564" s="313">
        <f t="shared" si="174"/>
        <v>0</v>
      </c>
      <c r="I5564" s="360"/>
      <c r="J5564" s="360"/>
    </row>
    <row r="5565" spans="1:10" x14ac:dyDescent="0.25">
      <c r="A5565" s="329"/>
      <c r="B5565" s="5" t="s">
        <v>4008</v>
      </c>
      <c r="C5565" s="330"/>
      <c r="D5565" s="330"/>
      <c r="E5565" s="313"/>
      <c r="F5565" s="313"/>
      <c r="G5565" s="313">
        <f t="shared" si="173"/>
        <v>0</v>
      </c>
      <c r="H5565" s="313">
        <f t="shared" si="174"/>
        <v>0</v>
      </c>
      <c r="I5565" s="360"/>
      <c r="J5565" s="360"/>
    </row>
    <row r="5566" spans="1:10" ht="15.75" thickBot="1" x14ac:dyDescent="0.3">
      <c r="A5566" s="295"/>
      <c r="B5566" s="9" t="s">
        <v>4009</v>
      </c>
      <c r="C5566" s="299"/>
      <c r="D5566" s="299"/>
      <c r="E5566" s="314"/>
      <c r="F5566" s="314"/>
      <c r="G5566" s="314">
        <f t="shared" si="173"/>
        <v>0</v>
      </c>
      <c r="H5566" s="314">
        <f t="shared" si="174"/>
        <v>0</v>
      </c>
      <c r="I5566" s="361"/>
      <c r="J5566" s="361"/>
    </row>
    <row r="5567" spans="1:10" ht="45" x14ac:dyDescent="0.25">
      <c r="A5567" s="294" t="s">
        <v>4010</v>
      </c>
      <c r="B5567" s="5" t="s">
        <v>4011</v>
      </c>
      <c r="C5567" s="298" t="s">
        <v>14</v>
      </c>
      <c r="D5567" s="298">
        <v>2</v>
      </c>
      <c r="E5567" s="312"/>
      <c r="F5567" s="312"/>
      <c r="G5567" s="312">
        <f t="shared" si="173"/>
        <v>0</v>
      </c>
      <c r="H5567" s="312">
        <f t="shared" si="174"/>
        <v>0</v>
      </c>
      <c r="I5567" s="359"/>
      <c r="J5567" s="359"/>
    </row>
    <row r="5568" spans="1:10" x14ac:dyDescent="0.25">
      <c r="A5568" s="329"/>
      <c r="B5568" s="5" t="s">
        <v>4012</v>
      </c>
      <c r="C5568" s="330"/>
      <c r="D5568" s="330"/>
      <c r="E5568" s="313"/>
      <c r="F5568" s="313"/>
      <c r="G5568" s="313">
        <f t="shared" si="173"/>
        <v>0</v>
      </c>
      <c r="H5568" s="313">
        <f t="shared" si="174"/>
        <v>0</v>
      </c>
      <c r="I5568" s="360"/>
      <c r="J5568" s="360"/>
    </row>
    <row r="5569" spans="1:10" x14ac:dyDescent="0.25">
      <c r="A5569" s="329"/>
      <c r="B5569" s="5" t="s">
        <v>4013</v>
      </c>
      <c r="C5569" s="330"/>
      <c r="D5569" s="330"/>
      <c r="E5569" s="313"/>
      <c r="F5569" s="313"/>
      <c r="G5569" s="313">
        <f t="shared" si="173"/>
        <v>0</v>
      </c>
      <c r="H5569" s="313">
        <f t="shared" si="174"/>
        <v>0</v>
      </c>
      <c r="I5569" s="360"/>
      <c r="J5569" s="360"/>
    </row>
    <row r="5570" spans="1:10" ht="30" x14ac:dyDescent="0.25">
      <c r="A5570" s="329"/>
      <c r="B5570" s="5" t="s">
        <v>4014</v>
      </c>
      <c r="C5570" s="330"/>
      <c r="D5570" s="330"/>
      <c r="E5570" s="313"/>
      <c r="F5570" s="313"/>
      <c r="G5570" s="313">
        <f t="shared" si="173"/>
        <v>0</v>
      </c>
      <c r="H5570" s="313">
        <f t="shared" si="174"/>
        <v>0</v>
      </c>
      <c r="I5570" s="360"/>
      <c r="J5570" s="360"/>
    </row>
    <row r="5571" spans="1:10" x14ac:dyDescent="0.25">
      <c r="A5571" s="329"/>
      <c r="B5571" s="5" t="s">
        <v>4015</v>
      </c>
      <c r="C5571" s="330"/>
      <c r="D5571" s="330"/>
      <c r="E5571" s="313"/>
      <c r="F5571" s="313"/>
      <c r="G5571" s="313">
        <f t="shared" si="173"/>
        <v>0</v>
      </c>
      <c r="H5571" s="313">
        <f t="shared" si="174"/>
        <v>0</v>
      </c>
      <c r="I5571" s="360"/>
      <c r="J5571" s="360"/>
    </row>
    <row r="5572" spans="1:10" ht="30" x14ac:dyDescent="0.25">
      <c r="A5572" s="329"/>
      <c r="B5572" s="5" t="s">
        <v>4016</v>
      </c>
      <c r="C5572" s="330"/>
      <c r="D5572" s="330"/>
      <c r="E5572" s="313"/>
      <c r="F5572" s="313"/>
      <c r="G5572" s="313">
        <f t="shared" si="173"/>
        <v>0</v>
      </c>
      <c r="H5572" s="313">
        <f t="shared" si="174"/>
        <v>0</v>
      </c>
      <c r="I5572" s="360"/>
      <c r="J5572" s="360"/>
    </row>
    <row r="5573" spans="1:10" ht="60.75" thickBot="1" x14ac:dyDescent="0.3">
      <c r="A5573" s="295"/>
      <c r="B5573" s="9" t="s">
        <v>4017</v>
      </c>
      <c r="C5573" s="299"/>
      <c r="D5573" s="299"/>
      <c r="E5573" s="314"/>
      <c r="F5573" s="314"/>
      <c r="G5573" s="314">
        <f t="shared" si="173"/>
        <v>0</v>
      </c>
      <c r="H5573" s="314">
        <f t="shared" si="174"/>
        <v>0</v>
      </c>
      <c r="I5573" s="361"/>
      <c r="J5573" s="361"/>
    </row>
    <row r="5574" spans="1:10" ht="45" x14ac:dyDescent="0.25">
      <c r="A5574" s="294" t="s">
        <v>4018</v>
      </c>
      <c r="B5574" s="5" t="s">
        <v>4011</v>
      </c>
      <c r="C5574" s="298" t="s">
        <v>14</v>
      </c>
      <c r="D5574" s="298">
        <v>1</v>
      </c>
      <c r="E5574" s="312"/>
      <c r="F5574" s="312"/>
      <c r="G5574" s="312">
        <f t="shared" si="173"/>
        <v>0</v>
      </c>
      <c r="H5574" s="312">
        <f t="shared" si="174"/>
        <v>0</v>
      </c>
      <c r="I5574" s="359"/>
      <c r="J5574" s="359"/>
    </row>
    <row r="5575" spans="1:10" x14ac:dyDescent="0.25">
      <c r="A5575" s="329"/>
      <c r="B5575" s="5" t="s">
        <v>4019</v>
      </c>
      <c r="C5575" s="330"/>
      <c r="D5575" s="330"/>
      <c r="E5575" s="313"/>
      <c r="F5575" s="313"/>
      <c r="G5575" s="313">
        <f t="shared" si="173"/>
        <v>0</v>
      </c>
      <c r="H5575" s="313">
        <f t="shared" si="174"/>
        <v>0</v>
      </c>
      <c r="I5575" s="360"/>
      <c r="J5575" s="360"/>
    </row>
    <row r="5576" spans="1:10" x14ac:dyDescent="0.25">
      <c r="A5576" s="329"/>
      <c r="B5576" s="5" t="s">
        <v>4020</v>
      </c>
      <c r="C5576" s="330"/>
      <c r="D5576" s="330"/>
      <c r="E5576" s="313"/>
      <c r="F5576" s="313"/>
      <c r="G5576" s="313">
        <f t="shared" si="173"/>
        <v>0</v>
      </c>
      <c r="H5576" s="313">
        <f t="shared" si="174"/>
        <v>0</v>
      </c>
      <c r="I5576" s="360"/>
      <c r="J5576" s="360"/>
    </row>
    <row r="5577" spans="1:10" ht="30" x14ac:dyDescent="0.25">
      <c r="A5577" s="329"/>
      <c r="B5577" s="5" t="s">
        <v>4021</v>
      </c>
      <c r="C5577" s="330"/>
      <c r="D5577" s="330"/>
      <c r="E5577" s="313"/>
      <c r="F5577" s="313"/>
      <c r="G5577" s="313">
        <f t="shared" si="173"/>
        <v>0</v>
      </c>
      <c r="H5577" s="313">
        <f t="shared" si="174"/>
        <v>0</v>
      </c>
      <c r="I5577" s="360"/>
      <c r="J5577" s="360"/>
    </row>
    <row r="5578" spans="1:10" x14ac:dyDescent="0.25">
      <c r="A5578" s="329"/>
      <c r="B5578" s="5" t="s">
        <v>4022</v>
      </c>
      <c r="C5578" s="330"/>
      <c r="D5578" s="330"/>
      <c r="E5578" s="313"/>
      <c r="F5578" s="313"/>
      <c r="G5578" s="313">
        <f t="shared" si="173"/>
        <v>0</v>
      </c>
      <c r="H5578" s="313">
        <f t="shared" si="174"/>
        <v>0</v>
      </c>
      <c r="I5578" s="360"/>
      <c r="J5578" s="360"/>
    </row>
    <row r="5579" spans="1:10" ht="30" x14ac:dyDescent="0.25">
      <c r="A5579" s="329"/>
      <c r="B5579" s="5" t="s">
        <v>4023</v>
      </c>
      <c r="C5579" s="330"/>
      <c r="D5579" s="330"/>
      <c r="E5579" s="313"/>
      <c r="F5579" s="313"/>
      <c r="G5579" s="313">
        <f t="shared" si="173"/>
        <v>0</v>
      </c>
      <c r="H5579" s="313">
        <f t="shared" si="174"/>
        <v>0</v>
      </c>
      <c r="I5579" s="360"/>
      <c r="J5579" s="360"/>
    </row>
    <row r="5580" spans="1:10" ht="60.75" thickBot="1" x14ac:dyDescent="0.3">
      <c r="A5580" s="295"/>
      <c r="B5580" s="9" t="s">
        <v>4017</v>
      </c>
      <c r="C5580" s="299"/>
      <c r="D5580" s="299"/>
      <c r="E5580" s="314"/>
      <c r="F5580" s="314"/>
      <c r="G5580" s="314">
        <f t="shared" si="173"/>
        <v>0</v>
      </c>
      <c r="H5580" s="314">
        <f t="shared" si="174"/>
        <v>0</v>
      </c>
      <c r="I5580" s="361"/>
      <c r="J5580" s="361"/>
    </row>
    <row r="5581" spans="1:10" ht="45" x14ac:dyDescent="0.25">
      <c r="A5581" s="294" t="s">
        <v>4024</v>
      </c>
      <c r="B5581" s="5" t="s">
        <v>4011</v>
      </c>
      <c r="C5581" s="298" t="s">
        <v>14</v>
      </c>
      <c r="D5581" s="298">
        <v>1</v>
      </c>
      <c r="E5581" s="312"/>
      <c r="F5581" s="312"/>
      <c r="G5581" s="312">
        <f t="shared" si="173"/>
        <v>0</v>
      </c>
      <c r="H5581" s="312">
        <f t="shared" si="174"/>
        <v>0</v>
      </c>
      <c r="I5581" s="359"/>
      <c r="J5581" s="359"/>
    </row>
    <row r="5582" spans="1:10" x14ac:dyDescent="0.25">
      <c r="A5582" s="329"/>
      <c r="B5582" s="5" t="s">
        <v>4025</v>
      </c>
      <c r="C5582" s="330"/>
      <c r="D5582" s="330"/>
      <c r="E5582" s="313"/>
      <c r="F5582" s="313"/>
      <c r="G5582" s="313">
        <f t="shared" si="173"/>
        <v>0</v>
      </c>
      <c r="H5582" s="313">
        <f t="shared" si="174"/>
        <v>0</v>
      </c>
      <c r="I5582" s="360"/>
      <c r="J5582" s="360"/>
    </row>
    <row r="5583" spans="1:10" x14ac:dyDescent="0.25">
      <c r="A5583" s="329"/>
      <c r="B5583" s="5" t="s">
        <v>4020</v>
      </c>
      <c r="C5583" s="330"/>
      <c r="D5583" s="330"/>
      <c r="E5583" s="313"/>
      <c r="F5583" s="313"/>
      <c r="G5583" s="313">
        <f t="shared" si="173"/>
        <v>0</v>
      </c>
      <c r="H5583" s="313">
        <f t="shared" si="174"/>
        <v>0</v>
      </c>
      <c r="I5583" s="360"/>
      <c r="J5583" s="360"/>
    </row>
    <row r="5584" spans="1:10" ht="30" x14ac:dyDescent="0.25">
      <c r="A5584" s="329"/>
      <c r="B5584" s="5" t="s">
        <v>4026</v>
      </c>
      <c r="C5584" s="330"/>
      <c r="D5584" s="330"/>
      <c r="E5584" s="313"/>
      <c r="F5584" s="313"/>
      <c r="G5584" s="313">
        <f t="shared" si="173"/>
        <v>0</v>
      </c>
      <c r="H5584" s="313">
        <f t="shared" si="174"/>
        <v>0</v>
      </c>
      <c r="I5584" s="360"/>
      <c r="J5584" s="360"/>
    </row>
    <row r="5585" spans="1:10" x14ac:dyDescent="0.25">
      <c r="A5585" s="329"/>
      <c r="B5585" s="5" t="s">
        <v>4027</v>
      </c>
      <c r="C5585" s="330"/>
      <c r="D5585" s="330"/>
      <c r="E5585" s="313"/>
      <c r="F5585" s="313"/>
      <c r="G5585" s="313">
        <f t="shared" si="173"/>
        <v>0</v>
      </c>
      <c r="H5585" s="313">
        <f t="shared" si="174"/>
        <v>0</v>
      </c>
      <c r="I5585" s="360"/>
      <c r="J5585" s="360"/>
    </row>
    <row r="5586" spans="1:10" ht="30" x14ac:dyDescent="0.25">
      <c r="A5586" s="329"/>
      <c r="B5586" s="5" t="s">
        <v>4028</v>
      </c>
      <c r="C5586" s="330"/>
      <c r="D5586" s="330"/>
      <c r="E5586" s="313"/>
      <c r="F5586" s="313"/>
      <c r="G5586" s="313">
        <f t="shared" si="173"/>
        <v>0</v>
      </c>
      <c r="H5586" s="313">
        <f t="shared" si="174"/>
        <v>0</v>
      </c>
      <c r="I5586" s="360"/>
      <c r="J5586" s="360"/>
    </row>
    <row r="5587" spans="1:10" ht="60.75" thickBot="1" x14ac:dyDescent="0.3">
      <c r="A5587" s="295"/>
      <c r="B5587" s="46" t="s">
        <v>4017</v>
      </c>
      <c r="C5587" s="299"/>
      <c r="D5587" s="299"/>
      <c r="E5587" s="314"/>
      <c r="F5587" s="314"/>
      <c r="G5587" s="314">
        <f t="shared" si="173"/>
        <v>0</v>
      </c>
      <c r="H5587" s="314">
        <f t="shared" si="174"/>
        <v>0</v>
      </c>
      <c r="I5587" s="361"/>
      <c r="J5587" s="361"/>
    </row>
    <row r="5588" spans="1:10" ht="45" x14ac:dyDescent="0.25">
      <c r="A5588" s="294" t="s">
        <v>4029</v>
      </c>
      <c r="B5588" s="5" t="s">
        <v>4011</v>
      </c>
      <c r="C5588" s="298" t="s">
        <v>14</v>
      </c>
      <c r="D5588" s="298">
        <v>1</v>
      </c>
      <c r="E5588" s="312"/>
      <c r="F5588" s="312"/>
      <c r="G5588" s="312">
        <f t="shared" si="173"/>
        <v>0</v>
      </c>
      <c r="H5588" s="312">
        <f t="shared" si="174"/>
        <v>0</v>
      </c>
      <c r="I5588" s="359"/>
      <c r="J5588" s="359"/>
    </row>
    <row r="5589" spans="1:10" x14ac:dyDescent="0.25">
      <c r="A5589" s="329"/>
      <c r="B5589" s="5" t="s">
        <v>4025</v>
      </c>
      <c r="C5589" s="330"/>
      <c r="D5589" s="330"/>
      <c r="E5589" s="313"/>
      <c r="F5589" s="313"/>
      <c r="G5589" s="313">
        <f t="shared" si="173"/>
        <v>0</v>
      </c>
      <c r="H5589" s="313">
        <f t="shared" si="174"/>
        <v>0</v>
      </c>
      <c r="I5589" s="360"/>
      <c r="J5589" s="360"/>
    </row>
    <row r="5590" spans="1:10" x14ac:dyDescent="0.25">
      <c r="A5590" s="329"/>
      <c r="B5590" s="5" t="s">
        <v>4020</v>
      </c>
      <c r="C5590" s="330"/>
      <c r="D5590" s="330"/>
      <c r="E5590" s="313"/>
      <c r="F5590" s="313"/>
      <c r="G5590" s="313">
        <f t="shared" si="173"/>
        <v>0</v>
      </c>
      <c r="H5590" s="313">
        <f t="shared" si="174"/>
        <v>0</v>
      </c>
      <c r="I5590" s="360"/>
      <c r="J5590" s="360"/>
    </row>
    <row r="5591" spans="1:10" ht="30" x14ac:dyDescent="0.25">
      <c r="A5591" s="329"/>
      <c r="B5591" s="5" t="s">
        <v>4026</v>
      </c>
      <c r="C5591" s="330"/>
      <c r="D5591" s="330"/>
      <c r="E5591" s="313"/>
      <c r="F5591" s="313"/>
      <c r="G5591" s="313">
        <f t="shared" si="173"/>
        <v>0</v>
      </c>
      <c r="H5591" s="313">
        <f t="shared" si="174"/>
        <v>0</v>
      </c>
      <c r="I5591" s="360"/>
      <c r="J5591" s="360"/>
    </row>
    <row r="5592" spans="1:10" x14ac:dyDescent="0.25">
      <c r="A5592" s="329"/>
      <c r="B5592" s="5" t="s">
        <v>4027</v>
      </c>
      <c r="C5592" s="330"/>
      <c r="D5592" s="330"/>
      <c r="E5592" s="313"/>
      <c r="F5592" s="313"/>
      <c r="G5592" s="313">
        <f t="shared" si="173"/>
        <v>0</v>
      </c>
      <c r="H5592" s="313">
        <f t="shared" si="174"/>
        <v>0</v>
      </c>
      <c r="I5592" s="360"/>
      <c r="J5592" s="360"/>
    </row>
    <row r="5593" spans="1:10" ht="30" x14ac:dyDescent="0.25">
      <c r="A5593" s="329"/>
      <c r="B5593" s="5" t="s">
        <v>4028</v>
      </c>
      <c r="C5593" s="330"/>
      <c r="D5593" s="330"/>
      <c r="E5593" s="313"/>
      <c r="F5593" s="313"/>
      <c r="G5593" s="313">
        <f t="shared" si="173"/>
        <v>0</v>
      </c>
      <c r="H5593" s="313">
        <f t="shared" si="174"/>
        <v>0</v>
      </c>
      <c r="I5593" s="360"/>
      <c r="J5593" s="360"/>
    </row>
    <row r="5594" spans="1:10" ht="60.75" thickBot="1" x14ac:dyDescent="0.3">
      <c r="A5594" s="295"/>
      <c r="B5594" s="46" t="s">
        <v>4017</v>
      </c>
      <c r="C5594" s="299"/>
      <c r="D5594" s="299"/>
      <c r="E5594" s="314"/>
      <c r="F5594" s="314"/>
      <c r="G5594" s="314">
        <f t="shared" si="173"/>
        <v>0</v>
      </c>
      <c r="H5594" s="314">
        <f t="shared" si="174"/>
        <v>0</v>
      </c>
      <c r="I5594" s="361"/>
      <c r="J5594" s="361"/>
    </row>
    <row r="5595" spans="1:10" x14ac:dyDescent="0.25">
      <c r="A5595" s="294" t="s">
        <v>4030</v>
      </c>
      <c r="B5595" s="5" t="s">
        <v>4031</v>
      </c>
      <c r="C5595" s="298" t="s">
        <v>14</v>
      </c>
      <c r="D5595" s="298">
        <v>1</v>
      </c>
      <c r="E5595" s="312"/>
      <c r="F5595" s="312"/>
      <c r="G5595" s="312">
        <f t="shared" si="173"/>
        <v>0</v>
      </c>
      <c r="H5595" s="312">
        <f t="shared" si="174"/>
        <v>0</v>
      </c>
      <c r="I5595" s="359"/>
      <c r="J5595" s="359"/>
    </row>
    <row r="5596" spans="1:10" x14ac:dyDescent="0.25">
      <c r="A5596" s="329"/>
      <c r="B5596" s="5" t="s">
        <v>4032</v>
      </c>
      <c r="C5596" s="330"/>
      <c r="D5596" s="330"/>
      <c r="E5596" s="313"/>
      <c r="F5596" s="313"/>
      <c r="G5596" s="313">
        <f t="shared" si="173"/>
        <v>0</v>
      </c>
      <c r="H5596" s="313">
        <f t="shared" si="174"/>
        <v>0</v>
      </c>
      <c r="I5596" s="360"/>
      <c r="J5596" s="360"/>
    </row>
    <row r="5597" spans="1:10" x14ac:dyDescent="0.25">
      <c r="A5597" s="329"/>
      <c r="B5597" s="5" t="s">
        <v>4033</v>
      </c>
      <c r="C5597" s="330"/>
      <c r="D5597" s="330"/>
      <c r="E5597" s="313"/>
      <c r="F5597" s="313"/>
      <c r="G5597" s="313">
        <f t="shared" si="173"/>
        <v>0</v>
      </c>
      <c r="H5597" s="313">
        <f t="shared" si="174"/>
        <v>0</v>
      </c>
      <c r="I5597" s="360"/>
      <c r="J5597" s="360"/>
    </row>
    <row r="5598" spans="1:10" ht="30" x14ac:dyDescent="0.25">
      <c r="A5598" s="329"/>
      <c r="B5598" s="5" t="s">
        <v>4034</v>
      </c>
      <c r="C5598" s="330"/>
      <c r="D5598" s="330"/>
      <c r="E5598" s="313"/>
      <c r="F5598" s="313"/>
      <c r="G5598" s="313">
        <f t="shared" si="173"/>
        <v>0</v>
      </c>
      <c r="H5598" s="313">
        <f t="shared" si="174"/>
        <v>0</v>
      </c>
      <c r="I5598" s="360"/>
      <c r="J5598" s="360"/>
    </row>
    <row r="5599" spans="1:10" x14ac:dyDescent="0.25">
      <c r="A5599" s="329"/>
      <c r="B5599" s="5" t="s">
        <v>4035</v>
      </c>
      <c r="C5599" s="330"/>
      <c r="D5599" s="330"/>
      <c r="E5599" s="313"/>
      <c r="F5599" s="313"/>
      <c r="G5599" s="313">
        <f t="shared" si="173"/>
        <v>0</v>
      </c>
      <c r="H5599" s="313">
        <f t="shared" si="174"/>
        <v>0</v>
      </c>
      <c r="I5599" s="360"/>
      <c r="J5599" s="360"/>
    </row>
    <row r="5600" spans="1:10" x14ac:dyDescent="0.25">
      <c r="A5600" s="329"/>
      <c r="B5600" s="5" t="s">
        <v>4036</v>
      </c>
      <c r="C5600" s="330"/>
      <c r="D5600" s="330"/>
      <c r="E5600" s="313"/>
      <c r="F5600" s="313"/>
      <c r="G5600" s="313">
        <f t="shared" si="173"/>
        <v>0</v>
      </c>
      <c r="H5600" s="313">
        <f t="shared" si="174"/>
        <v>0</v>
      </c>
      <c r="I5600" s="360"/>
      <c r="J5600" s="360"/>
    </row>
    <row r="5601" spans="1:10" x14ac:dyDescent="0.25">
      <c r="A5601" s="329"/>
      <c r="B5601" s="5" t="s">
        <v>4037</v>
      </c>
      <c r="C5601" s="330"/>
      <c r="D5601" s="330"/>
      <c r="E5601" s="313"/>
      <c r="F5601" s="313"/>
      <c r="G5601" s="313">
        <f t="shared" si="173"/>
        <v>0</v>
      </c>
      <c r="H5601" s="313">
        <f t="shared" si="174"/>
        <v>0</v>
      </c>
      <c r="I5601" s="360"/>
      <c r="J5601" s="360"/>
    </row>
    <row r="5602" spans="1:10" ht="45.75" thickBot="1" x14ac:dyDescent="0.3">
      <c r="A5602" s="295"/>
      <c r="B5602" s="46" t="s">
        <v>4038</v>
      </c>
      <c r="C5602" s="299"/>
      <c r="D5602" s="299"/>
      <c r="E5602" s="314"/>
      <c r="F5602" s="314"/>
      <c r="G5602" s="314">
        <f t="shared" si="173"/>
        <v>0</v>
      </c>
      <c r="H5602" s="314">
        <f t="shared" si="174"/>
        <v>0</v>
      </c>
      <c r="I5602" s="361"/>
      <c r="J5602" s="361"/>
    </row>
    <row r="5603" spans="1:10" x14ac:dyDescent="0.25">
      <c r="A5603" s="294" t="s">
        <v>4039</v>
      </c>
      <c r="B5603" s="5" t="s">
        <v>4040</v>
      </c>
      <c r="C5603" s="298" t="s">
        <v>14</v>
      </c>
      <c r="D5603" s="298">
        <v>1</v>
      </c>
      <c r="E5603" s="312"/>
      <c r="F5603" s="312"/>
      <c r="G5603" s="312">
        <f t="shared" si="173"/>
        <v>0</v>
      </c>
      <c r="H5603" s="312">
        <f t="shared" si="174"/>
        <v>0</v>
      </c>
      <c r="I5603" s="359"/>
      <c r="J5603" s="359"/>
    </row>
    <row r="5604" spans="1:10" x14ac:dyDescent="0.25">
      <c r="A5604" s="329"/>
      <c r="B5604" s="5" t="s">
        <v>4041</v>
      </c>
      <c r="C5604" s="330"/>
      <c r="D5604" s="330"/>
      <c r="E5604" s="313"/>
      <c r="F5604" s="313"/>
      <c r="G5604" s="313">
        <f t="shared" ref="G5604:G5635" si="175">D5604*E5604</f>
        <v>0</v>
      </c>
      <c r="H5604" s="313">
        <f t="shared" ref="H5604:H5635" si="176">D5604*F5604</f>
        <v>0</v>
      </c>
      <c r="I5604" s="360"/>
      <c r="J5604" s="360"/>
    </row>
    <row r="5605" spans="1:10" x14ac:dyDescent="0.25">
      <c r="A5605" s="329"/>
      <c r="B5605" s="5" t="s">
        <v>4042</v>
      </c>
      <c r="C5605" s="330"/>
      <c r="D5605" s="330"/>
      <c r="E5605" s="313"/>
      <c r="F5605" s="313"/>
      <c r="G5605" s="313">
        <f t="shared" si="175"/>
        <v>0</v>
      </c>
      <c r="H5605" s="313">
        <f t="shared" si="176"/>
        <v>0</v>
      </c>
      <c r="I5605" s="360"/>
      <c r="J5605" s="360"/>
    </row>
    <row r="5606" spans="1:10" x14ac:dyDescent="0.25">
      <c r="A5606" s="329"/>
      <c r="B5606" s="5" t="s">
        <v>4043</v>
      </c>
      <c r="C5606" s="330"/>
      <c r="D5606" s="330"/>
      <c r="E5606" s="313"/>
      <c r="F5606" s="313"/>
      <c r="G5606" s="313">
        <f t="shared" si="175"/>
        <v>0</v>
      </c>
      <c r="H5606" s="313">
        <f t="shared" si="176"/>
        <v>0</v>
      </c>
      <c r="I5606" s="360"/>
      <c r="J5606" s="360"/>
    </row>
    <row r="5607" spans="1:10" ht="15.75" thickBot="1" x14ac:dyDescent="0.3">
      <c r="A5607" s="295"/>
      <c r="B5607" s="9" t="s">
        <v>4044</v>
      </c>
      <c r="C5607" s="299"/>
      <c r="D5607" s="299"/>
      <c r="E5607" s="314"/>
      <c r="F5607" s="314"/>
      <c r="G5607" s="314">
        <f t="shared" si="175"/>
        <v>0</v>
      </c>
      <c r="H5607" s="314">
        <f t="shared" si="176"/>
        <v>0</v>
      </c>
      <c r="I5607" s="361"/>
      <c r="J5607" s="361"/>
    </row>
    <row r="5608" spans="1:10" x14ac:dyDescent="0.25">
      <c r="A5608" s="294" t="s">
        <v>4045</v>
      </c>
      <c r="B5608" s="5" t="s">
        <v>4046</v>
      </c>
      <c r="C5608" s="298" t="s">
        <v>14</v>
      </c>
      <c r="D5608" s="298">
        <v>1</v>
      </c>
      <c r="E5608" s="312"/>
      <c r="F5608" s="312"/>
      <c r="G5608" s="312">
        <f t="shared" si="175"/>
        <v>0</v>
      </c>
      <c r="H5608" s="312">
        <f t="shared" si="176"/>
        <v>0</v>
      </c>
      <c r="I5608" s="359"/>
      <c r="J5608" s="359"/>
    </row>
    <row r="5609" spans="1:10" x14ac:dyDescent="0.25">
      <c r="A5609" s="329"/>
      <c r="B5609" s="5" t="s">
        <v>4047</v>
      </c>
      <c r="C5609" s="330"/>
      <c r="D5609" s="330"/>
      <c r="E5609" s="313"/>
      <c r="F5609" s="313"/>
      <c r="G5609" s="313">
        <f t="shared" si="175"/>
        <v>0</v>
      </c>
      <c r="H5609" s="313">
        <f t="shared" si="176"/>
        <v>0</v>
      </c>
      <c r="I5609" s="360"/>
      <c r="J5609" s="360"/>
    </row>
    <row r="5610" spans="1:10" x14ac:dyDescent="0.25">
      <c r="A5610" s="329"/>
      <c r="B5610" s="5" t="s">
        <v>4043</v>
      </c>
      <c r="C5610" s="330"/>
      <c r="D5610" s="330"/>
      <c r="E5610" s="313"/>
      <c r="F5610" s="313"/>
      <c r="G5610" s="313">
        <f t="shared" si="175"/>
        <v>0</v>
      </c>
      <c r="H5610" s="313">
        <f t="shared" si="176"/>
        <v>0</v>
      </c>
      <c r="I5610" s="360"/>
      <c r="J5610" s="360"/>
    </row>
    <row r="5611" spans="1:10" ht="15.75" thickBot="1" x14ac:dyDescent="0.3">
      <c r="A5611" s="295"/>
      <c r="B5611" s="9" t="s">
        <v>4048</v>
      </c>
      <c r="C5611" s="299"/>
      <c r="D5611" s="299"/>
      <c r="E5611" s="314"/>
      <c r="F5611" s="314"/>
      <c r="G5611" s="314">
        <f t="shared" si="175"/>
        <v>0</v>
      </c>
      <c r="H5611" s="314">
        <f t="shared" si="176"/>
        <v>0</v>
      </c>
      <c r="I5611" s="361"/>
      <c r="J5611" s="361"/>
    </row>
    <row r="5612" spans="1:10" x14ac:dyDescent="0.25">
      <c r="A5612" s="294" t="s">
        <v>4049</v>
      </c>
      <c r="B5612" s="5" t="s">
        <v>4046</v>
      </c>
      <c r="C5612" s="298" t="s">
        <v>14</v>
      </c>
      <c r="D5612" s="298">
        <v>1</v>
      </c>
      <c r="E5612" s="312"/>
      <c r="F5612" s="312"/>
      <c r="G5612" s="312">
        <f t="shared" si="175"/>
        <v>0</v>
      </c>
      <c r="H5612" s="312">
        <f t="shared" si="176"/>
        <v>0</v>
      </c>
      <c r="I5612" s="359"/>
      <c r="J5612" s="359"/>
    </row>
    <row r="5613" spans="1:10" x14ac:dyDescent="0.25">
      <c r="A5613" s="329"/>
      <c r="B5613" s="5" t="s">
        <v>4047</v>
      </c>
      <c r="C5613" s="330"/>
      <c r="D5613" s="330"/>
      <c r="E5613" s="313"/>
      <c r="F5613" s="313"/>
      <c r="G5613" s="313">
        <f t="shared" si="175"/>
        <v>0</v>
      </c>
      <c r="H5613" s="313">
        <f t="shared" si="176"/>
        <v>0</v>
      </c>
      <c r="I5613" s="360"/>
      <c r="J5613" s="360"/>
    </row>
    <row r="5614" spans="1:10" x14ac:dyDescent="0.25">
      <c r="A5614" s="329"/>
      <c r="B5614" s="5" t="s">
        <v>4043</v>
      </c>
      <c r="C5614" s="330"/>
      <c r="D5614" s="330"/>
      <c r="E5614" s="313"/>
      <c r="F5614" s="313"/>
      <c r="G5614" s="313">
        <f t="shared" si="175"/>
        <v>0</v>
      </c>
      <c r="H5614" s="313">
        <f t="shared" si="176"/>
        <v>0</v>
      </c>
      <c r="I5614" s="360"/>
      <c r="J5614" s="360"/>
    </row>
    <row r="5615" spans="1:10" ht="15.75" thickBot="1" x14ac:dyDescent="0.3">
      <c r="A5615" s="295"/>
      <c r="B5615" s="9" t="s">
        <v>4050</v>
      </c>
      <c r="C5615" s="299"/>
      <c r="D5615" s="299"/>
      <c r="E5615" s="314"/>
      <c r="F5615" s="314"/>
      <c r="G5615" s="314">
        <f t="shared" si="175"/>
        <v>0</v>
      </c>
      <c r="H5615" s="314">
        <f t="shared" si="176"/>
        <v>0</v>
      </c>
      <c r="I5615" s="361"/>
      <c r="J5615" s="361"/>
    </row>
    <row r="5616" spans="1:10" x14ac:dyDescent="0.25">
      <c r="A5616" s="294" t="s">
        <v>4051</v>
      </c>
      <c r="B5616" s="5" t="s">
        <v>4046</v>
      </c>
      <c r="C5616" s="298" t="s">
        <v>14</v>
      </c>
      <c r="D5616" s="298">
        <v>2</v>
      </c>
      <c r="E5616" s="312"/>
      <c r="F5616" s="312"/>
      <c r="G5616" s="312">
        <f t="shared" si="175"/>
        <v>0</v>
      </c>
      <c r="H5616" s="312">
        <f t="shared" si="176"/>
        <v>0</v>
      </c>
      <c r="I5616" s="359"/>
      <c r="J5616" s="359"/>
    </row>
    <row r="5617" spans="1:10" x14ac:dyDescent="0.25">
      <c r="A5617" s="329"/>
      <c r="B5617" s="5" t="s">
        <v>4047</v>
      </c>
      <c r="C5617" s="330"/>
      <c r="D5617" s="330"/>
      <c r="E5617" s="313"/>
      <c r="F5617" s="313"/>
      <c r="G5617" s="313">
        <f t="shared" si="175"/>
        <v>0</v>
      </c>
      <c r="H5617" s="313">
        <f t="shared" si="176"/>
        <v>0</v>
      </c>
      <c r="I5617" s="360"/>
      <c r="J5617" s="360"/>
    </row>
    <row r="5618" spans="1:10" x14ac:dyDescent="0.25">
      <c r="A5618" s="329"/>
      <c r="B5618" s="5" t="s">
        <v>4043</v>
      </c>
      <c r="C5618" s="330"/>
      <c r="D5618" s="330"/>
      <c r="E5618" s="313"/>
      <c r="F5618" s="313"/>
      <c r="G5618" s="313">
        <f t="shared" si="175"/>
        <v>0</v>
      </c>
      <c r="H5618" s="313">
        <f t="shared" si="176"/>
        <v>0</v>
      </c>
      <c r="I5618" s="360"/>
      <c r="J5618" s="360"/>
    </row>
    <row r="5619" spans="1:10" ht="15.75" thickBot="1" x14ac:dyDescent="0.3">
      <c r="A5619" s="295"/>
      <c r="B5619" s="9" t="s">
        <v>4052</v>
      </c>
      <c r="C5619" s="299"/>
      <c r="D5619" s="299"/>
      <c r="E5619" s="314"/>
      <c r="F5619" s="314"/>
      <c r="G5619" s="314">
        <f t="shared" si="175"/>
        <v>0</v>
      </c>
      <c r="H5619" s="314">
        <f t="shared" si="176"/>
        <v>0</v>
      </c>
      <c r="I5619" s="361"/>
      <c r="J5619" s="361"/>
    </row>
    <row r="5620" spans="1:10" x14ac:dyDescent="0.25">
      <c r="A5620" s="294" t="s">
        <v>4053</v>
      </c>
      <c r="B5620" s="5" t="s">
        <v>4046</v>
      </c>
      <c r="C5620" s="298" t="s">
        <v>14</v>
      </c>
      <c r="D5620" s="298">
        <v>1</v>
      </c>
      <c r="E5620" s="312"/>
      <c r="F5620" s="312"/>
      <c r="G5620" s="312">
        <f t="shared" si="175"/>
        <v>0</v>
      </c>
      <c r="H5620" s="312">
        <f t="shared" si="176"/>
        <v>0</v>
      </c>
      <c r="I5620" s="359"/>
      <c r="J5620" s="359"/>
    </row>
    <row r="5621" spans="1:10" x14ac:dyDescent="0.25">
      <c r="A5621" s="329"/>
      <c r="B5621" s="5" t="s">
        <v>4047</v>
      </c>
      <c r="C5621" s="330"/>
      <c r="D5621" s="330"/>
      <c r="E5621" s="313"/>
      <c r="F5621" s="313"/>
      <c r="G5621" s="313">
        <f t="shared" si="175"/>
        <v>0</v>
      </c>
      <c r="H5621" s="313">
        <f t="shared" si="176"/>
        <v>0</v>
      </c>
      <c r="I5621" s="360"/>
      <c r="J5621" s="360"/>
    </row>
    <row r="5622" spans="1:10" x14ac:dyDescent="0.25">
      <c r="A5622" s="329"/>
      <c r="B5622" s="5" t="s">
        <v>4043</v>
      </c>
      <c r="C5622" s="330"/>
      <c r="D5622" s="330"/>
      <c r="E5622" s="313"/>
      <c r="F5622" s="313"/>
      <c r="G5622" s="313">
        <f t="shared" si="175"/>
        <v>0</v>
      </c>
      <c r="H5622" s="313">
        <f t="shared" si="176"/>
        <v>0</v>
      </c>
      <c r="I5622" s="360"/>
      <c r="J5622" s="360"/>
    </row>
    <row r="5623" spans="1:10" ht="15.75" thickBot="1" x14ac:dyDescent="0.3">
      <c r="A5623" s="295"/>
      <c r="B5623" s="9" t="s">
        <v>4054</v>
      </c>
      <c r="C5623" s="299"/>
      <c r="D5623" s="299"/>
      <c r="E5623" s="314"/>
      <c r="F5623" s="314"/>
      <c r="G5623" s="314">
        <f t="shared" si="175"/>
        <v>0</v>
      </c>
      <c r="H5623" s="314">
        <f t="shared" si="176"/>
        <v>0</v>
      </c>
      <c r="I5623" s="361"/>
      <c r="J5623" s="361"/>
    </row>
    <row r="5624" spans="1:10" x14ac:dyDescent="0.25">
      <c r="A5624" s="294" t="s">
        <v>4055</v>
      </c>
      <c r="B5624" s="5" t="s">
        <v>4046</v>
      </c>
      <c r="C5624" s="298" t="s">
        <v>14</v>
      </c>
      <c r="D5624" s="298">
        <v>4</v>
      </c>
      <c r="E5624" s="312"/>
      <c r="F5624" s="312"/>
      <c r="G5624" s="312">
        <f t="shared" si="175"/>
        <v>0</v>
      </c>
      <c r="H5624" s="312">
        <f t="shared" si="176"/>
        <v>0</v>
      </c>
      <c r="I5624" s="359"/>
      <c r="J5624" s="359"/>
    </row>
    <row r="5625" spans="1:10" x14ac:dyDescent="0.25">
      <c r="A5625" s="329"/>
      <c r="B5625" s="5" t="s">
        <v>4047</v>
      </c>
      <c r="C5625" s="330"/>
      <c r="D5625" s="330"/>
      <c r="E5625" s="313"/>
      <c r="F5625" s="313"/>
      <c r="G5625" s="313">
        <f t="shared" si="175"/>
        <v>0</v>
      </c>
      <c r="H5625" s="313">
        <f t="shared" si="176"/>
        <v>0</v>
      </c>
      <c r="I5625" s="360"/>
      <c r="J5625" s="360"/>
    </row>
    <row r="5626" spans="1:10" x14ac:dyDescent="0.25">
      <c r="A5626" s="329"/>
      <c r="B5626" s="5" t="s">
        <v>4056</v>
      </c>
      <c r="C5626" s="330"/>
      <c r="D5626" s="330"/>
      <c r="E5626" s="313"/>
      <c r="F5626" s="313"/>
      <c r="G5626" s="313">
        <f t="shared" si="175"/>
        <v>0</v>
      </c>
      <c r="H5626" s="313">
        <f t="shared" si="176"/>
        <v>0</v>
      </c>
      <c r="I5626" s="360"/>
      <c r="J5626" s="360"/>
    </row>
    <row r="5627" spans="1:10" ht="15.75" thickBot="1" x14ac:dyDescent="0.3">
      <c r="A5627" s="295"/>
      <c r="B5627" s="9" t="s">
        <v>4057</v>
      </c>
      <c r="C5627" s="299"/>
      <c r="D5627" s="299"/>
      <c r="E5627" s="314"/>
      <c r="F5627" s="314"/>
      <c r="G5627" s="314">
        <f t="shared" si="175"/>
        <v>0</v>
      </c>
      <c r="H5627" s="314">
        <f t="shared" si="176"/>
        <v>0</v>
      </c>
      <c r="I5627" s="361"/>
      <c r="J5627" s="361"/>
    </row>
    <row r="5628" spans="1:10" x14ac:dyDescent="0.25">
      <c r="A5628" s="294" t="s">
        <v>4058</v>
      </c>
      <c r="B5628" s="5" t="s">
        <v>4046</v>
      </c>
      <c r="C5628" s="298" t="s">
        <v>14</v>
      </c>
      <c r="D5628" s="298">
        <v>1</v>
      </c>
      <c r="E5628" s="312"/>
      <c r="F5628" s="312"/>
      <c r="G5628" s="312">
        <f t="shared" si="175"/>
        <v>0</v>
      </c>
      <c r="H5628" s="312">
        <f t="shared" si="176"/>
        <v>0</v>
      </c>
      <c r="I5628" s="359"/>
      <c r="J5628" s="359"/>
    </row>
    <row r="5629" spans="1:10" x14ac:dyDescent="0.25">
      <c r="A5629" s="329"/>
      <c r="B5629" s="5" t="s">
        <v>4047</v>
      </c>
      <c r="C5629" s="330"/>
      <c r="D5629" s="330"/>
      <c r="E5629" s="313"/>
      <c r="F5629" s="313"/>
      <c r="G5629" s="313">
        <f t="shared" si="175"/>
        <v>0</v>
      </c>
      <c r="H5629" s="313">
        <f t="shared" si="176"/>
        <v>0</v>
      </c>
      <c r="I5629" s="360"/>
      <c r="J5629" s="360"/>
    </row>
    <row r="5630" spans="1:10" x14ac:dyDescent="0.25">
      <c r="A5630" s="329"/>
      <c r="B5630" s="5" t="s">
        <v>4056</v>
      </c>
      <c r="C5630" s="330"/>
      <c r="D5630" s="330"/>
      <c r="E5630" s="313"/>
      <c r="F5630" s="313"/>
      <c r="G5630" s="313">
        <f t="shared" si="175"/>
        <v>0</v>
      </c>
      <c r="H5630" s="313">
        <f t="shared" si="176"/>
        <v>0</v>
      </c>
      <c r="I5630" s="360"/>
      <c r="J5630" s="360"/>
    </row>
    <row r="5631" spans="1:10" ht="15.75" thickBot="1" x14ac:dyDescent="0.3">
      <c r="A5631" s="295"/>
      <c r="B5631" s="11" t="s">
        <v>4052</v>
      </c>
      <c r="C5631" s="299"/>
      <c r="D5631" s="299"/>
      <c r="E5631" s="314"/>
      <c r="F5631" s="314"/>
      <c r="G5631" s="314">
        <f t="shared" si="175"/>
        <v>0</v>
      </c>
      <c r="H5631" s="314">
        <f t="shared" si="176"/>
        <v>0</v>
      </c>
      <c r="I5631" s="361"/>
      <c r="J5631" s="361"/>
    </row>
    <row r="5632" spans="1:10" x14ac:dyDescent="0.25">
      <c r="A5632" s="294" t="s">
        <v>4059</v>
      </c>
      <c r="B5632" s="5" t="s">
        <v>4046</v>
      </c>
      <c r="C5632" s="298" t="s">
        <v>14</v>
      </c>
      <c r="D5632" s="298">
        <v>1</v>
      </c>
      <c r="E5632" s="312"/>
      <c r="F5632" s="312"/>
      <c r="G5632" s="312">
        <f t="shared" si="175"/>
        <v>0</v>
      </c>
      <c r="H5632" s="312">
        <f t="shared" si="176"/>
        <v>0</v>
      </c>
      <c r="I5632" s="359"/>
      <c r="J5632" s="359"/>
    </row>
    <row r="5633" spans="1:10" x14ac:dyDescent="0.25">
      <c r="A5633" s="329"/>
      <c r="B5633" s="5" t="s">
        <v>4047</v>
      </c>
      <c r="C5633" s="330"/>
      <c r="D5633" s="330"/>
      <c r="E5633" s="313"/>
      <c r="F5633" s="313"/>
      <c r="G5633" s="313">
        <f t="shared" si="175"/>
        <v>0</v>
      </c>
      <c r="H5633" s="313">
        <f t="shared" si="176"/>
        <v>0</v>
      </c>
      <c r="I5633" s="360"/>
      <c r="J5633" s="360"/>
    </row>
    <row r="5634" spans="1:10" x14ac:dyDescent="0.25">
      <c r="A5634" s="329"/>
      <c r="B5634" s="5" t="s">
        <v>4056</v>
      </c>
      <c r="C5634" s="330"/>
      <c r="D5634" s="330"/>
      <c r="E5634" s="313"/>
      <c r="F5634" s="313"/>
      <c r="G5634" s="313">
        <f t="shared" si="175"/>
        <v>0</v>
      </c>
      <c r="H5634" s="313">
        <f t="shared" si="176"/>
        <v>0</v>
      </c>
      <c r="I5634" s="360"/>
      <c r="J5634" s="360"/>
    </row>
    <row r="5635" spans="1:10" ht="15.75" thickBot="1" x14ac:dyDescent="0.3">
      <c r="A5635" s="295"/>
      <c r="B5635" s="11" t="s">
        <v>4060</v>
      </c>
      <c r="C5635" s="299"/>
      <c r="D5635" s="299"/>
      <c r="E5635" s="314"/>
      <c r="F5635" s="314"/>
      <c r="G5635" s="314">
        <f t="shared" si="175"/>
        <v>0</v>
      </c>
      <c r="H5635" s="314">
        <f t="shared" si="176"/>
        <v>0</v>
      </c>
      <c r="I5635" s="361"/>
      <c r="J5635" s="361"/>
    </row>
    <row r="5636" spans="1:10" ht="16.5" thickBot="1" x14ac:dyDescent="0.3">
      <c r="A5636" s="309" t="s">
        <v>4061</v>
      </c>
      <c r="B5636" s="310"/>
      <c r="C5636" s="310"/>
      <c r="D5636" s="310"/>
      <c r="E5636" s="311"/>
      <c r="F5636" s="288">
        <f>SUM(G5540:G5635)</f>
        <v>0</v>
      </c>
      <c r="G5636" s="289"/>
      <c r="H5636" s="290"/>
      <c r="I5636" s="37"/>
      <c r="J5636" s="37"/>
    </row>
    <row r="5637" spans="1:10" x14ac:dyDescent="0.25">
      <c r="A5637" s="319" t="s">
        <v>4062</v>
      </c>
      <c r="B5637" s="320"/>
      <c r="C5637" s="320"/>
      <c r="D5637" s="320"/>
      <c r="E5637" s="321"/>
      <c r="F5637" s="316">
        <f>F5639-F5636</f>
        <v>0</v>
      </c>
      <c r="G5637" s="317"/>
      <c r="H5637" s="318"/>
      <c r="I5637" s="357"/>
      <c r="J5637" s="358"/>
    </row>
    <row r="5638" spans="1:10" ht="15.75" thickBot="1" x14ac:dyDescent="0.3">
      <c r="A5638" s="354"/>
      <c r="B5638" s="355"/>
      <c r="C5638" s="355"/>
      <c r="D5638" s="355"/>
      <c r="E5638" s="356"/>
      <c r="F5638" s="325"/>
      <c r="G5638" s="326"/>
      <c r="H5638" s="327"/>
      <c r="I5638" s="357"/>
      <c r="J5638" s="358"/>
    </row>
    <row r="5639" spans="1:10" ht="16.5" thickBot="1" x14ac:dyDescent="0.3">
      <c r="A5639" s="309" t="s">
        <v>4063</v>
      </c>
      <c r="B5639" s="310"/>
      <c r="C5639" s="310"/>
      <c r="D5639" s="310"/>
      <c r="E5639" s="311"/>
      <c r="F5639" s="288">
        <f>SUM(H5540:H5635)</f>
        <v>0</v>
      </c>
      <c r="G5639" s="289"/>
      <c r="H5639" s="290"/>
      <c r="I5639" s="37"/>
      <c r="J5639" s="37"/>
    </row>
    <row r="5640" spans="1:10" ht="16.5" thickBot="1" x14ac:dyDescent="0.3">
      <c r="A5640" s="260" t="s">
        <v>4538</v>
      </c>
      <c r="B5640" s="404"/>
      <c r="C5640" s="404"/>
      <c r="D5640" s="404"/>
      <c r="E5640" s="404"/>
      <c r="F5640" s="404"/>
      <c r="G5640" s="404"/>
      <c r="H5640" s="404"/>
    </row>
    <row r="5641" spans="1:10" x14ac:dyDescent="0.25">
      <c r="B5641"/>
    </row>
    <row r="5642" spans="1:10" ht="18" x14ac:dyDescent="0.25">
      <c r="A5642" s="47" t="s">
        <v>4064</v>
      </c>
      <c r="B5642"/>
    </row>
    <row r="5643" spans="1:10" ht="15.75" x14ac:dyDescent="0.25">
      <c r="A5643" s="266"/>
      <c r="B5643"/>
    </row>
    <row r="5644" spans="1:10" ht="15.75" x14ac:dyDescent="0.25">
      <c r="A5644" s="524" t="s">
        <v>4065</v>
      </c>
      <c r="B5644" s="524"/>
      <c r="C5644" s="524"/>
      <c r="D5644" s="524"/>
      <c r="E5644" s="524"/>
      <c r="F5644" s="524"/>
      <c r="G5644" s="524"/>
      <c r="H5644" s="524"/>
      <c r="I5644" s="524"/>
      <c r="J5644" s="524"/>
    </row>
    <row r="5645" spans="1:10" x14ac:dyDescent="0.25">
      <c r="A5645" s="115"/>
      <c r="C5645" s="244"/>
      <c r="D5645" s="244"/>
      <c r="E5645" s="18"/>
      <c r="F5645" s="18"/>
      <c r="G5645" s="18"/>
      <c r="H5645" s="18"/>
      <c r="I5645" s="18"/>
      <c r="J5645" s="18"/>
    </row>
    <row r="5646" spans="1:10" ht="15.75" x14ac:dyDescent="0.25">
      <c r="A5646" s="118"/>
      <c r="C5646" s="244"/>
      <c r="D5646" s="244"/>
      <c r="E5646" s="18"/>
      <c r="F5646" s="18"/>
      <c r="G5646" s="18"/>
      <c r="H5646" s="18"/>
      <c r="I5646" s="18"/>
      <c r="J5646" s="18"/>
    </row>
    <row r="5647" spans="1:10" x14ac:dyDescent="0.25">
      <c r="A5647" s="362" t="s">
        <v>4066</v>
      </c>
      <c r="B5647" s="362"/>
      <c r="C5647" s="362"/>
      <c r="D5647" s="362"/>
      <c r="E5647" s="362"/>
      <c r="F5647" s="362"/>
      <c r="G5647" s="362"/>
      <c r="H5647" s="362"/>
      <c r="I5647" s="362"/>
      <c r="J5647" s="362"/>
    </row>
    <row r="5648" spans="1:10" ht="30.75" customHeight="1" x14ac:dyDescent="0.25">
      <c r="A5648" s="362" t="s">
        <v>4067</v>
      </c>
      <c r="B5648" s="362"/>
      <c r="C5648" s="362"/>
      <c r="D5648" s="362"/>
      <c r="E5648" s="362"/>
      <c r="F5648" s="362"/>
      <c r="G5648" s="362"/>
      <c r="H5648" s="362"/>
      <c r="I5648" s="362"/>
      <c r="J5648" s="362"/>
    </row>
    <row r="5649" spans="1:10" x14ac:dyDescent="0.25">
      <c r="A5649" s="362" t="s">
        <v>4068</v>
      </c>
      <c r="B5649" s="362"/>
      <c r="C5649" s="362"/>
      <c r="D5649" s="362"/>
      <c r="E5649" s="362"/>
      <c r="F5649" s="362"/>
      <c r="G5649" s="362"/>
      <c r="H5649" s="362"/>
      <c r="I5649" s="362"/>
      <c r="J5649" s="362"/>
    </row>
    <row r="5650" spans="1:10" x14ac:dyDescent="0.25">
      <c r="A5650" s="362" t="s">
        <v>4069</v>
      </c>
      <c r="B5650" s="362"/>
      <c r="C5650" s="362"/>
      <c r="D5650" s="362"/>
      <c r="E5650" s="362"/>
      <c r="F5650" s="362"/>
      <c r="G5650" s="362"/>
      <c r="H5650" s="362"/>
      <c r="I5650" s="362"/>
      <c r="J5650" s="362"/>
    </row>
    <row r="5651" spans="1:10" ht="29.25" customHeight="1" x14ac:dyDescent="0.25">
      <c r="A5651" s="362" t="s">
        <v>4070</v>
      </c>
      <c r="B5651" s="362"/>
      <c r="C5651" s="362"/>
      <c r="D5651" s="362"/>
      <c r="E5651" s="362"/>
      <c r="F5651" s="362"/>
      <c r="G5651" s="362"/>
      <c r="H5651" s="362"/>
      <c r="I5651" s="362"/>
      <c r="J5651" s="362"/>
    </row>
    <row r="5652" spans="1:10" ht="13.5" customHeight="1" x14ac:dyDescent="0.25">
      <c r="A5652" s="269"/>
      <c r="B5652" s="121"/>
      <c r="C5652" s="245"/>
      <c r="D5652" s="245"/>
      <c r="E5652" s="121"/>
      <c r="F5652" s="121"/>
      <c r="G5652" s="121"/>
      <c r="H5652" s="121"/>
      <c r="I5652" s="121"/>
      <c r="J5652" s="121"/>
    </row>
    <row r="5653" spans="1:10" x14ac:dyDescent="0.25">
      <c r="A5653" s="362" t="s">
        <v>4071</v>
      </c>
      <c r="B5653" s="362"/>
      <c r="C5653" s="362"/>
      <c r="D5653" s="362"/>
      <c r="E5653" s="362"/>
      <c r="F5653" s="362"/>
      <c r="G5653" s="362"/>
      <c r="H5653" s="362"/>
      <c r="I5653" s="362"/>
      <c r="J5653" s="362"/>
    </row>
    <row r="5654" spans="1:10" x14ac:dyDescent="0.25">
      <c r="A5654" s="363" t="s">
        <v>4072</v>
      </c>
      <c r="B5654" s="363"/>
      <c r="C5654" s="363"/>
      <c r="D5654" s="363"/>
      <c r="E5654" s="363"/>
      <c r="F5654" s="363"/>
      <c r="G5654" s="363"/>
      <c r="H5654" s="363"/>
      <c r="I5654" s="363"/>
      <c r="J5654" s="363"/>
    </row>
    <row r="5655" spans="1:10" x14ac:dyDescent="0.25">
      <c r="A5655" s="363" t="s">
        <v>4073</v>
      </c>
      <c r="B5655" s="363"/>
      <c r="C5655" s="363"/>
      <c r="D5655" s="363"/>
      <c r="E5655" s="363"/>
      <c r="F5655" s="363"/>
      <c r="G5655" s="363"/>
      <c r="H5655" s="363"/>
      <c r="I5655" s="363"/>
      <c r="J5655" s="363"/>
    </row>
    <row r="5656" spans="1:10" x14ac:dyDescent="0.25">
      <c r="A5656" s="363" t="s">
        <v>4074</v>
      </c>
      <c r="B5656" s="363"/>
      <c r="C5656" s="363"/>
      <c r="D5656" s="363"/>
      <c r="E5656" s="363"/>
      <c r="F5656" s="363"/>
      <c r="G5656" s="363"/>
      <c r="H5656" s="363"/>
      <c r="I5656" s="363"/>
      <c r="J5656" s="363"/>
    </row>
    <row r="5657" spans="1:10" x14ac:dyDescent="0.25">
      <c r="A5657" s="363" t="s">
        <v>4075</v>
      </c>
      <c r="B5657" s="363"/>
      <c r="C5657" s="363"/>
      <c r="D5657" s="363"/>
      <c r="E5657" s="363"/>
      <c r="F5657" s="363"/>
      <c r="G5657" s="363"/>
      <c r="H5657" s="363"/>
      <c r="I5657" s="363"/>
      <c r="J5657" s="363"/>
    </row>
    <row r="5658" spans="1:10" x14ac:dyDescent="0.25">
      <c r="A5658" s="270"/>
      <c r="B5658" s="122"/>
      <c r="C5658" s="246"/>
      <c r="D5658" s="246"/>
      <c r="E5658" s="122"/>
      <c r="F5658" s="122"/>
      <c r="G5658" s="122"/>
      <c r="H5658" s="122"/>
      <c r="I5658" s="122"/>
      <c r="J5658" s="122"/>
    </row>
    <row r="5659" spans="1:10" x14ac:dyDescent="0.25">
      <c r="A5659" s="362" t="s">
        <v>4076</v>
      </c>
      <c r="B5659" s="362"/>
      <c r="C5659" s="362"/>
      <c r="D5659" s="362"/>
      <c r="E5659" s="362"/>
      <c r="F5659" s="362"/>
      <c r="G5659" s="362"/>
      <c r="H5659" s="362"/>
      <c r="I5659" s="362"/>
      <c r="J5659" s="362"/>
    </row>
    <row r="5660" spans="1:10" x14ac:dyDescent="0.25">
      <c r="A5660" s="363" t="s">
        <v>4077</v>
      </c>
      <c r="B5660" s="363"/>
      <c r="C5660" s="363"/>
      <c r="D5660" s="363"/>
      <c r="E5660" s="363"/>
      <c r="F5660" s="363"/>
      <c r="G5660" s="363"/>
      <c r="H5660" s="363"/>
      <c r="I5660" s="363"/>
      <c r="J5660" s="363"/>
    </row>
    <row r="5661" spans="1:10" x14ac:dyDescent="0.25">
      <c r="A5661" s="363" t="s">
        <v>4078</v>
      </c>
      <c r="B5661" s="363"/>
      <c r="C5661" s="363"/>
      <c r="D5661" s="363"/>
      <c r="E5661" s="363"/>
      <c r="F5661" s="363"/>
      <c r="G5661" s="363"/>
      <c r="H5661" s="363"/>
      <c r="I5661" s="363"/>
      <c r="J5661" s="363"/>
    </row>
    <row r="5662" spans="1:10" x14ac:dyDescent="0.25">
      <c r="A5662" s="363" t="s">
        <v>4079</v>
      </c>
      <c r="B5662" s="363"/>
      <c r="C5662" s="363"/>
      <c r="D5662" s="363"/>
      <c r="E5662" s="363"/>
      <c r="F5662" s="363"/>
      <c r="G5662" s="363"/>
      <c r="H5662" s="363"/>
      <c r="I5662" s="363"/>
      <c r="J5662" s="363"/>
    </row>
    <row r="5663" spans="1:10" x14ac:dyDescent="0.25">
      <c r="A5663" s="363" t="s">
        <v>4080</v>
      </c>
      <c r="B5663" s="363"/>
      <c r="C5663" s="363"/>
      <c r="D5663" s="363"/>
      <c r="E5663" s="363"/>
      <c r="F5663" s="363"/>
      <c r="G5663" s="363"/>
      <c r="H5663" s="363"/>
      <c r="I5663" s="363"/>
      <c r="J5663" s="363"/>
    </row>
    <row r="5664" spans="1:10" x14ac:dyDescent="0.25">
      <c r="A5664" s="270"/>
      <c r="B5664" s="122"/>
      <c r="C5664" s="246"/>
      <c r="D5664" s="246"/>
      <c r="E5664" s="122"/>
      <c r="F5664" s="122"/>
      <c r="G5664" s="122"/>
      <c r="H5664" s="122"/>
      <c r="I5664" s="122"/>
      <c r="J5664" s="122"/>
    </row>
    <row r="5665" spans="1:10" x14ac:dyDescent="0.25">
      <c r="A5665" s="362" t="s">
        <v>4081</v>
      </c>
      <c r="B5665" s="362"/>
      <c r="C5665" s="362"/>
      <c r="D5665" s="362"/>
      <c r="E5665" s="362"/>
      <c r="F5665" s="362"/>
      <c r="G5665" s="362"/>
      <c r="H5665" s="362"/>
      <c r="I5665" s="362"/>
      <c r="J5665" s="362"/>
    </row>
    <row r="5666" spans="1:10" x14ac:dyDescent="0.25">
      <c r="A5666" s="363" t="s">
        <v>4077</v>
      </c>
      <c r="B5666" s="363"/>
      <c r="C5666" s="363"/>
      <c r="D5666" s="363"/>
      <c r="E5666" s="363"/>
      <c r="F5666" s="363"/>
      <c r="G5666" s="363"/>
      <c r="H5666" s="363"/>
      <c r="I5666" s="363"/>
      <c r="J5666" s="363"/>
    </row>
    <row r="5667" spans="1:10" x14ac:dyDescent="0.25">
      <c r="A5667" s="363" t="s">
        <v>4078</v>
      </c>
      <c r="B5667" s="363"/>
      <c r="C5667" s="363"/>
      <c r="D5667" s="363"/>
      <c r="E5667" s="363"/>
      <c r="F5667" s="363"/>
      <c r="G5667" s="363"/>
      <c r="H5667" s="363"/>
      <c r="I5667" s="363"/>
      <c r="J5667" s="363"/>
    </row>
    <row r="5668" spans="1:10" x14ac:dyDescent="0.25">
      <c r="A5668" s="363" t="s">
        <v>4079</v>
      </c>
      <c r="B5668" s="363"/>
      <c r="C5668" s="363"/>
      <c r="D5668" s="363"/>
      <c r="E5668" s="363"/>
      <c r="F5668" s="363"/>
      <c r="G5668" s="363"/>
      <c r="H5668" s="363"/>
      <c r="I5668" s="363"/>
      <c r="J5668" s="363"/>
    </row>
    <row r="5669" spans="1:10" x14ac:dyDescent="0.25">
      <c r="A5669" s="363" t="s">
        <v>4080</v>
      </c>
      <c r="B5669" s="363"/>
      <c r="C5669" s="363"/>
      <c r="D5669" s="363"/>
      <c r="E5669" s="363"/>
      <c r="F5669" s="363"/>
      <c r="G5669" s="363"/>
      <c r="H5669" s="363"/>
      <c r="I5669" s="363"/>
      <c r="J5669" s="363"/>
    </row>
    <row r="5670" spans="1:10" x14ac:dyDescent="0.25">
      <c r="A5670" s="270"/>
      <c r="B5670" s="122"/>
      <c r="C5670" s="246"/>
      <c r="D5670" s="246"/>
      <c r="E5670" s="122"/>
      <c r="F5670" s="122"/>
      <c r="G5670" s="122"/>
      <c r="H5670" s="122"/>
      <c r="I5670" s="122"/>
      <c r="J5670" s="122"/>
    </row>
    <row r="5671" spans="1:10" x14ac:dyDescent="0.25">
      <c r="A5671" s="362" t="s">
        <v>4082</v>
      </c>
      <c r="B5671" s="362"/>
      <c r="C5671" s="362"/>
      <c r="D5671" s="362"/>
      <c r="E5671" s="362"/>
      <c r="F5671" s="362"/>
      <c r="G5671" s="362"/>
      <c r="H5671" s="362"/>
      <c r="I5671" s="362"/>
      <c r="J5671" s="362"/>
    </row>
    <row r="5672" spans="1:10" x14ac:dyDescent="0.25">
      <c r="A5672" s="362" t="s">
        <v>4083</v>
      </c>
      <c r="B5672" s="362"/>
      <c r="C5672" s="362"/>
      <c r="D5672" s="362"/>
      <c r="E5672" s="362"/>
      <c r="F5672" s="362"/>
      <c r="G5672" s="362"/>
      <c r="H5672" s="362"/>
      <c r="I5672" s="362"/>
      <c r="J5672" s="362"/>
    </row>
    <row r="5673" spans="1:10" x14ac:dyDescent="0.25">
      <c r="A5673" s="362" t="s">
        <v>4084</v>
      </c>
      <c r="B5673" s="362"/>
      <c r="C5673" s="362"/>
      <c r="D5673" s="362"/>
      <c r="E5673" s="362"/>
      <c r="F5673" s="362"/>
      <c r="G5673" s="362"/>
      <c r="H5673" s="362"/>
      <c r="I5673" s="362"/>
      <c r="J5673" s="362"/>
    </row>
    <row r="5674" spans="1:10" ht="30.75" customHeight="1" x14ac:dyDescent="0.25">
      <c r="A5674" s="506" t="s">
        <v>4085</v>
      </c>
      <c r="B5674" s="506"/>
      <c r="C5674" s="506"/>
      <c r="D5674" s="506"/>
      <c r="E5674" s="506"/>
      <c r="F5674" s="506"/>
      <c r="G5674" s="506"/>
      <c r="H5674" s="506"/>
      <c r="I5674" s="506"/>
      <c r="J5674" s="506"/>
    </row>
    <row r="5675" spans="1:10" ht="30.75" customHeight="1" x14ac:dyDescent="0.25">
      <c r="A5675" s="506" t="s">
        <v>4086</v>
      </c>
      <c r="B5675" s="506"/>
      <c r="C5675" s="506"/>
      <c r="D5675" s="506"/>
      <c r="E5675" s="506"/>
      <c r="F5675" s="506"/>
      <c r="G5675" s="506"/>
      <c r="H5675" s="506"/>
      <c r="I5675" s="506"/>
      <c r="J5675" s="506"/>
    </row>
    <row r="5676" spans="1:10" ht="33.75" customHeight="1" x14ac:dyDescent="0.25">
      <c r="A5676" s="506" t="s">
        <v>4087</v>
      </c>
      <c r="B5676" s="506"/>
      <c r="C5676" s="506"/>
      <c r="D5676" s="506"/>
      <c r="E5676" s="506"/>
      <c r="F5676" s="506"/>
      <c r="G5676" s="506"/>
      <c r="H5676" s="506"/>
      <c r="I5676" s="506"/>
      <c r="J5676" s="506"/>
    </row>
    <row r="5677" spans="1:10" ht="15" customHeight="1" x14ac:dyDescent="0.25">
      <c r="A5677" s="118"/>
      <c r="B5677" s="117"/>
      <c r="C5677" s="36"/>
      <c r="D5677" s="36"/>
      <c r="E5677" s="117"/>
      <c r="F5677" s="120"/>
      <c r="G5677" s="120"/>
      <c r="H5677" s="117"/>
      <c r="I5677" s="117"/>
      <c r="J5677" s="117"/>
    </row>
    <row r="5678" spans="1:10" ht="15.75" x14ac:dyDescent="0.25">
      <c r="A5678" s="506" t="s">
        <v>4088</v>
      </c>
      <c r="B5678" s="506"/>
      <c r="C5678" s="506"/>
      <c r="D5678" s="506"/>
      <c r="E5678" s="506"/>
      <c r="F5678" s="506"/>
      <c r="G5678" s="506"/>
      <c r="H5678" s="506"/>
      <c r="I5678" s="506"/>
      <c r="J5678" s="506"/>
    </row>
    <row r="5679" spans="1:10" ht="30" customHeight="1" x14ac:dyDescent="0.25">
      <c r="A5679" s="507" t="s">
        <v>4335</v>
      </c>
      <c r="B5679" s="507"/>
      <c r="C5679" s="507"/>
      <c r="D5679" s="507"/>
      <c r="E5679" s="507"/>
      <c r="F5679" s="507"/>
      <c r="G5679" s="507"/>
      <c r="H5679" s="507"/>
      <c r="I5679" s="507"/>
      <c r="J5679" s="507"/>
    </row>
    <row r="5680" spans="1:10" ht="35.25" customHeight="1" x14ac:dyDescent="0.25">
      <c r="A5680" s="506" t="s">
        <v>4333</v>
      </c>
      <c r="B5680" s="506"/>
      <c r="C5680" s="506"/>
      <c r="D5680" s="506"/>
      <c r="E5680" s="506"/>
      <c r="F5680" s="506"/>
      <c r="G5680" s="506"/>
      <c r="H5680" s="506"/>
      <c r="I5680" s="506"/>
      <c r="J5680" s="506"/>
    </row>
    <row r="5681" spans="1:10" ht="15.75" x14ac:dyDescent="0.25">
      <c r="A5681" s="506" t="s">
        <v>4334</v>
      </c>
      <c r="B5681" s="506"/>
      <c r="C5681" s="506"/>
      <c r="D5681" s="506"/>
      <c r="E5681" s="506"/>
      <c r="F5681" s="506"/>
      <c r="G5681" s="506"/>
      <c r="H5681" s="506"/>
      <c r="I5681" s="506"/>
      <c r="J5681" s="506"/>
    </row>
    <row r="5682" spans="1:10" ht="15.75" x14ac:dyDescent="0.25">
      <c r="A5682" s="118"/>
      <c r="B5682" s="119"/>
      <c r="C5682" s="244"/>
      <c r="D5682" s="244"/>
      <c r="E5682" s="119"/>
      <c r="F5682" s="138"/>
      <c r="G5682" s="138"/>
      <c r="H5682" s="119"/>
      <c r="I5682" s="119"/>
      <c r="J5682" s="119"/>
    </row>
    <row r="5683" spans="1:10" ht="31.5" customHeight="1" x14ac:dyDescent="0.25">
      <c r="A5683" s="506" t="s">
        <v>4089</v>
      </c>
      <c r="B5683" s="506"/>
      <c r="C5683" s="506"/>
      <c r="D5683" s="506"/>
      <c r="E5683" s="506"/>
      <c r="F5683" s="506"/>
      <c r="G5683" s="506"/>
      <c r="H5683" s="506"/>
      <c r="I5683" s="506"/>
      <c r="J5683" s="506"/>
    </row>
    <row r="5684" spans="1:10" x14ac:dyDescent="0.25">
      <c r="A5684" s="363" t="s">
        <v>4090</v>
      </c>
      <c r="B5684" s="363"/>
      <c r="C5684" s="363"/>
      <c r="D5684" s="363"/>
      <c r="E5684" s="363"/>
      <c r="F5684" s="363"/>
      <c r="G5684" s="363"/>
      <c r="H5684" s="363"/>
      <c r="I5684" s="363"/>
      <c r="J5684" s="363"/>
    </row>
    <row r="5685" spans="1:10" x14ac:dyDescent="0.25">
      <c r="A5685" s="363" t="s">
        <v>4073</v>
      </c>
      <c r="B5685" s="363"/>
      <c r="C5685" s="363"/>
      <c r="D5685" s="363"/>
      <c r="E5685" s="363"/>
      <c r="F5685" s="363"/>
      <c r="G5685" s="363"/>
      <c r="H5685" s="363"/>
      <c r="I5685" s="363"/>
      <c r="J5685" s="363"/>
    </row>
    <row r="5686" spans="1:10" x14ac:dyDescent="0.25">
      <c r="A5686" s="363" t="s">
        <v>4091</v>
      </c>
      <c r="B5686" s="363"/>
      <c r="C5686" s="363"/>
      <c r="D5686" s="363"/>
      <c r="E5686" s="363"/>
      <c r="F5686" s="363"/>
      <c r="G5686" s="363"/>
      <c r="H5686" s="363"/>
      <c r="I5686" s="363"/>
      <c r="J5686" s="363"/>
    </row>
    <row r="5687" spans="1:10" x14ac:dyDescent="0.25">
      <c r="A5687" s="363" t="s">
        <v>4075</v>
      </c>
      <c r="B5687" s="363"/>
      <c r="C5687" s="363"/>
      <c r="D5687" s="363"/>
      <c r="E5687" s="363"/>
      <c r="F5687" s="363"/>
      <c r="G5687" s="363"/>
      <c r="H5687" s="363"/>
      <c r="I5687" s="363"/>
      <c r="J5687" s="363"/>
    </row>
    <row r="5688" spans="1:10" x14ac:dyDescent="0.25">
      <c r="A5688" s="270"/>
      <c r="B5688" s="122"/>
      <c r="C5688" s="246"/>
      <c r="D5688" s="246"/>
      <c r="E5688" s="122"/>
      <c r="F5688" s="122"/>
      <c r="G5688" s="122"/>
      <c r="H5688" s="122"/>
      <c r="I5688" s="122"/>
      <c r="J5688" s="122"/>
    </row>
    <row r="5689" spans="1:10" ht="32.25" customHeight="1" x14ac:dyDescent="0.25">
      <c r="A5689" s="506" t="s">
        <v>4092</v>
      </c>
      <c r="B5689" s="506"/>
      <c r="C5689" s="506"/>
      <c r="D5689" s="506"/>
      <c r="E5689" s="506"/>
      <c r="F5689" s="506"/>
      <c r="G5689" s="506"/>
      <c r="H5689" s="506"/>
      <c r="I5689" s="506"/>
      <c r="J5689" s="506"/>
    </row>
    <row r="5690" spans="1:10" ht="15.75" x14ac:dyDescent="0.25">
      <c r="A5690" s="506" t="s">
        <v>4093</v>
      </c>
      <c r="B5690" s="506"/>
      <c r="C5690" s="506"/>
      <c r="D5690" s="506"/>
      <c r="E5690" s="506"/>
      <c r="F5690" s="506"/>
      <c r="G5690" s="506"/>
      <c r="H5690" s="506"/>
      <c r="I5690" s="506"/>
      <c r="J5690" s="506"/>
    </row>
    <row r="5691" spans="1:10" ht="36.75" customHeight="1" x14ac:dyDescent="0.25">
      <c r="A5691" s="506" t="s">
        <v>4094</v>
      </c>
      <c r="B5691" s="506"/>
      <c r="C5691" s="506"/>
      <c r="D5691" s="506"/>
      <c r="E5691" s="506"/>
      <c r="F5691" s="506"/>
      <c r="G5691" s="506"/>
      <c r="H5691" s="506"/>
      <c r="I5691" s="506"/>
      <c r="J5691" s="506"/>
    </row>
    <row r="5692" spans="1:10" ht="16.5" customHeight="1" x14ac:dyDescent="0.25">
      <c r="A5692" s="506" t="s">
        <v>4095</v>
      </c>
      <c r="B5692" s="506"/>
      <c r="C5692" s="506"/>
      <c r="D5692" s="506"/>
      <c r="E5692" s="506"/>
      <c r="F5692" s="506"/>
      <c r="G5692" s="506"/>
      <c r="H5692" s="506"/>
      <c r="I5692" s="506"/>
      <c r="J5692" s="506"/>
    </row>
    <row r="5693" spans="1:10" ht="15.75" x14ac:dyDescent="0.25">
      <c r="A5693" s="506" t="s">
        <v>4096</v>
      </c>
      <c r="B5693" s="506"/>
      <c r="C5693" s="506"/>
      <c r="D5693" s="506"/>
      <c r="E5693" s="506"/>
      <c r="F5693" s="506"/>
      <c r="G5693" s="506"/>
      <c r="H5693" s="506"/>
      <c r="I5693" s="506"/>
      <c r="J5693" s="506"/>
    </row>
    <row r="5694" spans="1:10" ht="15.75" x14ac:dyDescent="0.25">
      <c r="A5694" s="506" t="s">
        <v>4097</v>
      </c>
      <c r="B5694" s="506"/>
      <c r="C5694" s="506"/>
      <c r="D5694" s="506"/>
      <c r="E5694" s="506"/>
      <c r="F5694" s="506"/>
      <c r="G5694" s="506"/>
      <c r="H5694" s="506"/>
      <c r="I5694" s="506"/>
      <c r="J5694" s="506"/>
    </row>
    <row r="5695" spans="1:10" ht="15.75" x14ac:dyDescent="0.25">
      <c r="A5695" s="506" t="s">
        <v>4098</v>
      </c>
      <c r="B5695" s="506"/>
      <c r="C5695" s="506"/>
      <c r="D5695" s="506"/>
      <c r="E5695" s="506"/>
      <c r="F5695" s="506"/>
      <c r="G5695" s="506"/>
      <c r="H5695" s="506"/>
      <c r="I5695" s="506"/>
      <c r="J5695" s="506"/>
    </row>
    <row r="5696" spans="1:10" ht="15.75" x14ac:dyDescent="0.25">
      <c r="A5696" s="118"/>
      <c r="B5696" s="119"/>
      <c r="C5696" s="244"/>
      <c r="D5696" s="244"/>
      <c r="E5696" s="119"/>
      <c r="F5696" s="138"/>
      <c r="G5696" s="138"/>
      <c r="H5696" s="119"/>
      <c r="I5696" s="119"/>
      <c r="J5696" s="119"/>
    </row>
    <row r="5697" spans="1:10" ht="34.5" customHeight="1" x14ac:dyDescent="0.25">
      <c r="A5697" s="506" t="s">
        <v>4099</v>
      </c>
      <c r="B5697" s="506"/>
      <c r="C5697" s="506"/>
      <c r="D5697" s="506"/>
      <c r="E5697" s="506"/>
      <c r="F5697" s="506"/>
      <c r="G5697" s="506"/>
      <c r="H5697" s="506"/>
      <c r="I5697" s="506"/>
      <c r="J5697" s="506"/>
    </row>
    <row r="5698" spans="1:10" ht="15.75" x14ac:dyDescent="0.25">
      <c r="A5698" s="118"/>
      <c r="B5698" s="119"/>
      <c r="C5698" s="244"/>
      <c r="D5698" s="244"/>
      <c r="E5698" s="119"/>
      <c r="F5698" s="138"/>
      <c r="G5698" s="138"/>
      <c r="H5698" s="119"/>
      <c r="I5698" s="119"/>
      <c r="J5698" s="119"/>
    </row>
    <row r="5699" spans="1:10" ht="15.75" x14ac:dyDescent="0.25">
      <c r="A5699" s="506" t="s">
        <v>4100</v>
      </c>
      <c r="B5699" s="506"/>
      <c r="C5699" s="506"/>
      <c r="D5699" s="506"/>
      <c r="E5699" s="506"/>
      <c r="F5699" s="506"/>
      <c r="G5699" s="506"/>
      <c r="H5699" s="506"/>
      <c r="I5699" s="506"/>
      <c r="J5699" s="506"/>
    </row>
    <row r="5700" spans="1:10" ht="15.75" x14ac:dyDescent="0.25">
      <c r="A5700" s="118"/>
      <c r="B5700" s="119"/>
      <c r="C5700" s="244"/>
      <c r="D5700" s="244"/>
      <c r="E5700" s="119"/>
      <c r="F5700" s="138"/>
      <c r="G5700" s="138"/>
      <c r="H5700" s="119"/>
      <c r="I5700" s="119"/>
      <c r="J5700" s="119"/>
    </row>
    <row r="5701" spans="1:10" x14ac:dyDescent="0.25">
      <c r="A5701" s="362" t="s">
        <v>4101</v>
      </c>
      <c r="B5701" s="362"/>
      <c r="C5701" s="362"/>
      <c r="D5701" s="362"/>
      <c r="E5701" s="362"/>
      <c r="F5701" s="362"/>
      <c r="G5701" s="362"/>
      <c r="H5701" s="362"/>
      <c r="I5701" s="362"/>
      <c r="J5701" s="362"/>
    </row>
    <row r="5702" spans="1:10" x14ac:dyDescent="0.25">
      <c r="A5702" s="362" t="s">
        <v>4102</v>
      </c>
      <c r="B5702" s="362"/>
      <c r="C5702" s="362"/>
      <c r="D5702" s="362"/>
      <c r="E5702" s="362"/>
      <c r="F5702" s="362"/>
      <c r="G5702" s="362"/>
      <c r="H5702" s="362"/>
      <c r="I5702" s="362"/>
      <c r="J5702" s="362"/>
    </row>
    <row r="5703" spans="1:10" x14ac:dyDescent="0.25">
      <c r="A5703" s="362" t="s">
        <v>4103</v>
      </c>
      <c r="B5703" s="362"/>
      <c r="C5703" s="362"/>
      <c r="D5703" s="362"/>
      <c r="E5703" s="362"/>
      <c r="F5703" s="362"/>
      <c r="G5703" s="362"/>
      <c r="H5703" s="362"/>
      <c r="I5703" s="362"/>
      <c r="J5703" s="362"/>
    </row>
    <row r="5704" spans="1:10" x14ac:dyDescent="0.25">
      <c r="A5704" s="362" t="s">
        <v>4104</v>
      </c>
      <c r="B5704" s="362"/>
      <c r="C5704" s="362"/>
      <c r="D5704" s="362"/>
      <c r="E5704" s="362"/>
      <c r="F5704" s="362"/>
      <c r="G5704" s="362"/>
      <c r="H5704" s="362"/>
      <c r="I5704" s="362"/>
      <c r="J5704" s="362"/>
    </row>
    <row r="5705" spans="1:10" x14ac:dyDescent="0.25">
      <c r="A5705" s="362" t="s">
        <v>4105</v>
      </c>
      <c r="B5705" s="362"/>
      <c r="C5705" s="362"/>
      <c r="D5705" s="362"/>
      <c r="E5705" s="362"/>
      <c r="F5705" s="362"/>
      <c r="G5705" s="362"/>
      <c r="H5705" s="362"/>
      <c r="I5705" s="362"/>
      <c r="J5705" s="362"/>
    </row>
    <row r="5706" spans="1:10" x14ac:dyDescent="0.25">
      <c r="A5706" s="362" t="s">
        <v>4106</v>
      </c>
      <c r="B5706" s="362"/>
      <c r="C5706" s="362"/>
      <c r="D5706" s="362"/>
      <c r="E5706" s="362"/>
      <c r="F5706" s="362"/>
      <c r="G5706" s="362"/>
      <c r="H5706" s="362"/>
      <c r="I5706" s="362"/>
      <c r="J5706" s="362"/>
    </row>
    <row r="5707" spans="1:10" x14ac:dyDescent="0.25">
      <c r="A5707" s="362" t="s">
        <v>4107</v>
      </c>
      <c r="B5707" s="362"/>
      <c r="C5707" s="362"/>
      <c r="D5707" s="362"/>
      <c r="E5707" s="362"/>
      <c r="F5707" s="362"/>
      <c r="G5707" s="362"/>
      <c r="H5707" s="362"/>
      <c r="I5707" s="362"/>
      <c r="J5707" s="362"/>
    </row>
    <row r="5708" spans="1:10" x14ac:dyDescent="0.25">
      <c r="A5708" s="362" t="s">
        <v>4108</v>
      </c>
      <c r="B5708" s="362"/>
      <c r="C5708" s="362"/>
      <c r="D5708" s="362"/>
      <c r="E5708" s="362"/>
      <c r="F5708" s="362"/>
      <c r="G5708" s="362"/>
      <c r="H5708" s="362"/>
      <c r="I5708" s="362"/>
      <c r="J5708" s="362"/>
    </row>
    <row r="5709" spans="1:10" x14ac:dyDescent="0.25">
      <c r="A5709" s="362" t="s">
        <v>4109</v>
      </c>
      <c r="B5709" s="362"/>
      <c r="C5709" s="362"/>
      <c r="D5709" s="362"/>
      <c r="E5709" s="362"/>
      <c r="F5709" s="362"/>
      <c r="G5709" s="362"/>
      <c r="H5709" s="362"/>
      <c r="I5709" s="362"/>
      <c r="J5709" s="362"/>
    </row>
    <row r="5710" spans="1:10" x14ac:dyDescent="0.25">
      <c r="A5710" s="362" t="s">
        <v>4110</v>
      </c>
      <c r="B5710" s="362"/>
      <c r="C5710" s="362"/>
      <c r="D5710" s="362"/>
      <c r="E5710" s="362"/>
      <c r="F5710" s="362"/>
      <c r="G5710" s="362"/>
      <c r="H5710" s="362"/>
      <c r="I5710" s="362"/>
      <c r="J5710" s="362"/>
    </row>
    <row r="5711" spans="1:10" x14ac:dyDescent="0.25">
      <c r="A5711" s="362" t="s">
        <v>4111</v>
      </c>
      <c r="B5711" s="362"/>
      <c r="C5711" s="362"/>
      <c r="D5711" s="362"/>
      <c r="E5711" s="362"/>
      <c r="F5711" s="362"/>
      <c r="G5711" s="362"/>
      <c r="H5711" s="362"/>
      <c r="I5711" s="362"/>
      <c r="J5711" s="362"/>
    </row>
    <row r="5712" spans="1:10" ht="15.75" x14ac:dyDescent="0.25">
      <c r="A5712" s="118"/>
      <c r="B5712" s="119"/>
      <c r="C5712" s="244"/>
      <c r="D5712" s="244"/>
      <c r="E5712" s="119"/>
      <c r="F5712" s="138"/>
      <c r="G5712" s="138"/>
      <c r="H5712" s="119"/>
      <c r="I5712" s="119"/>
      <c r="J5712" s="119"/>
    </row>
    <row r="5713" spans="1:10" ht="15.75" x14ac:dyDescent="0.25">
      <c r="A5713" s="506" t="s">
        <v>4112</v>
      </c>
      <c r="B5713" s="506"/>
      <c r="C5713" s="506"/>
      <c r="D5713" s="506"/>
      <c r="E5713" s="506"/>
      <c r="F5713" s="506"/>
      <c r="G5713" s="506"/>
      <c r="H5713" s="506"/>
      <c r="I5713" s="506"/>
      <c r="J5713" s="506"/>
    </row>
    <row r="5714" spans="1:10" x14ac:dyDescent="0.25">
      <c r="B5714"/>
    </row>
    <row r="5715" spans="1:10" ht="15.75" thickBot="1" x14ac:dyDescent="0.3">
      <c r="A5715" s="21"/>
      <c r="B5715"/>
    </row>
    <row r="5716" spans="1:10" ht="15.75" thickBot="1" x14ac:dyDescent="0.3">
      <c r="A5716" s="353"/>
      <c r="B5716" s="353"/>
      <c r="C5716" s="234"/>
      <c r="D5716" s="30"/>
      <c r="E5716" s="285" t="s">
        <v>0</v>
      </c>
      <c r="F5716" s="286"/>
      <c r="G5716" s="286"/>
      <c r="H5716" s="286"/>
      <c r="I5716" s="286"/>
      <c r="J5716" s="287"/>
    </row>
    <row r="5717" spans="1:10" ht="36" x14ac:dyDescent="0.25">
      <c r="A5717" s="294" t="s">
        <v>1</v>
      </c>
      <c r="B5717" s="300" t="s">
        <v>4113</v>
      </c>
      <c r="C5717" s="300" t="s">
        <v>3</v>
      </c>
      <c r="D5717" s="300" t="s">
        <v>4480</v>
      </c>
      <c r="E5717" s="2" t="s">
        <v>4</v>
      </c>
      <c r="F5717" s="2" t="s">
        <v>4</v>
      </c>
      <c r="G5717" s="300" t="s">
        <v>4483</v>
      </c>
      <c r="H5717" s="300" t="s">
        <v>4484</v>
      </c>
      <c r="I5717" s="3" t="s">
        <v>5</v>
      </c>
      <c r="J5717" s="3" t="s">
        <v>7</v>
      </c>
    </row>
    <row r="5718" spans="1:10" ht="60.75" thickBot="1" x14ac:dyDescent="0.3">
      <c r="A5718" s="295"/>
      <c r="B5718" s="301"/>
      <c r="C5718" s="301"/>
      <c r="D5718" s="301"/>
      <c r="E5718" s="30" t="s">
        <v>4482</v>
      </c>
      <c r="F5718" s="30" t="s">
        <v>4481</v>
      </c>
      <c r="G5718" s="301"/>
      <c r="H5718" s="301"/>
      <c r="I5718" s="4" t="s">
        <v>6</v>
      </c>
      <c r="J5718" s="4" t="s">
        <v>6</v>
      </c>
    </row>
    <row r="5719" spans="1:10" ht="16.5" thickBot="1" x14ac:dyDescent="0.3">
      <c r="A5719" s="271" t="s">
        <v>4114</v>
      </c>
      <c r="B5719" s="19" t="s">
        <v>4115</v>
      </c>
      <c r="C5719" s="230" t="s">
        <v>4118</v>
      </c>
      <c r="D5719" s="230">
        <v>1</v>
      </c>
      <c r="E5719" s="164"/>
      <c r="F5719" s="164"/>
      <c r="G5719" s="164">
        <f t="shared" ref="G5719:G5750" si="177">D5719*E5719</f>
        <v>0</v>
      </c>
      <c r="H5719" s="164">
        <f t="shared" ref="H5719:H5750" si="178">D5719*F5719</f>
        <v>0</v>
      </c>
      <c r="I5719" s="89"/>
      <c r="J5719" s="54"/>
    </row>
    <row r="5720" spans="1:10" ht="63.75" thickBot="1" x14ac:dyDescent="0.3">
      <c r="A5720" s="272" t="s">
        <v>4116</v>
      </c>
      <c r="B5720" s="225" t="s">
        <v>4610</v>
      </c>
      <c r="C5720" s="232" t="s">
        <v>4118</v>
      </c>
      <c r="D5720" s="232">
        <v>1</v>
      </c>
      <c r="E5720" s="164"/>
      <c r="F5720" s="164"/>
      <c r="G5720" s="164">
        <f t="shared" si="177"/>
        <v>0</v>
      </c>
      <c r="H5720" s="164">
        <f t="shared" si="178"/>
        <v>0</v>
      </c>
      <c r="I5720" s="89"/>
      <c r="J5720" s="54"/>
    </row>
    <row r="5721" spans="1:10" ht="48" thickBot="1" x14ac:dyDescent="0.3">
      <c r="A5721" s="271" t="s">
        <v>4119</v>
      </c>
      <c r="B5721" s="19" t="s">
        <v>4117</v>
      </c>
      <c r="C5721" s="230" t="s">
        <v>4118</v>
      </c>
      <c r="D5721" s="230">
        <v>1</v>
      </c>
      <c r="E5721" s="164"/>
      <c r="F5721" s="164"/>
      <c r="G5721" s="164">
        <f t="shared" si="177"/>
        <v>0</v>
      </c>
      <c r="H5721" s="164">
        <f t="shared" si="178"/>
        <v>0</v>
      </c>
      <c r="I5721" s="54"/>
      <c r="J5721" s="54"/>
    </row>
    <row r="5722" spans="1:10" ht="63.75" thickBot="1" x14ac:dyDescent="0.3">
      <c r="A5722" s="271" t="s">
        <v>4121</v>
      </c>
      <c r="B5722" s="19" t="s">
        <v>4120</v>
      </c>
      <c r="C5722" s="230" t="s">
        <v>4118</v>
      </c>
      <c r="D5722" s="230">
        <v>1</v>
      </c>
      <c r="E5722" s="164"/>
      <c r="F5722" s="164"/>
      <c r="G5722" s="164">
        <f t="shared" si="177"/>
        <v>0</v>
      </c>
      <c r="H5722" s="164">
        <f t="shared" si="178"/>
        <v>0</v>
      </c>
      <c r="I5722" s="54"/>
      <c r="J5722" s="54"/>
    </row>
    <row r="5723" spans="1:10" ht="32.25" thickBot="1" x14ac:dyDescent="0.3">
      <c r="A5723" s="271" t="s">
        <v>4123</v>
      </c>
      <c r="B5723" s="19" t="s">
        <v>4122</v>
      </c>
      <c r="C5723" s="230" t="s">
        <v>4118</v>
      </c>
      <c r="D5723" s="230">
        <v>1</v>
      </c>
      <c r="E5723" s="164"/>
      <c r="F5723" s="164"/>
      <c r="G5723" s="164">
        <f t="shared" si="177"/>
        <v>0</v>
      </c>
      <c r="H5723" s="164">
        <f t="shared" si="178"/>
        <v>0</v>
      </c>
      <c r="I5723" s="54"/>
      <c r="J5723" s="54"/>
    </row>
    <row r="5724" spans="1:10" ht="32.25" thickBot="1" x14ac:dyDescent="0.3">
      <c r="A5724" s="271" t="s">
        <v>4125</v>
      </c>
      <c r="B5724" s="19" t="s">
        <v>4124</v>
      </c>
      <c r="C5724" s="230" t="s">
        <v>4118</v>
      </c>
      <c r="D5724" s="230">
        <v>1</v>
      </c>
      <c r="E5724" s="164"/>
      <c r="F5724" s="164"/>
      <c r="G5724" s="164">
        <f t="shared" si="177"/>
        <v>0</v>
      </c>
      <c r="H5724" s="164">
        <f t="shared" si="178"/>
        <v>0</v>
      </c>
      <c r="I5724" s="54"/>
      <c r="J5724" s="54"/>
    </row>
    <row r="5725" spans="1:10" ht="32.25" thickBot="1" x14ac:dyDescent="0.3">
      <c r="A5725" s="271" t="s">
        <v>4127</v>
      </c>
      <c r="B5725" s="19" t="s">
        <v>4126</v>
      </c>
      <c r="C5725" s="230" t="s">
        <v>4118</v>
      </c>
      <c r="D5725" s="230">
        <v>1</v>
      </c>
      <c r="E5725" s="164"/>
      <c r="F5725" s="164"/>
      <c r="G5725" s="164">
        <f t="shared" si="177"/>
        <v>0</v>
      </c>
      <c r="H5725" s="164">
        <f t="shared" si="178"/>
        <v>0</v>
      </c>
      <c r="I5725" s="54"/>
      <c r="J5725" s="54"/>
    </row>
    <row r="5726" spans="1:10" ht="63.75" thickBot="1" x14ac:dyDescent="0.3">
      <c r="A5726" s="271" t="s">
        <v>4129</v>
      </c>
      <c r="B5726" s="90" t="s">
        <v>4128</v>
      </c>
      <c r="C5726" s="230" t="s">
        <v>4118</v>
      </c>
      <c r="D5726" s="230">
        <v>1</v>
      </c>
      <c r="E5726" s="164"/>
      <c r="F5726" s="164"/>
      <c r="G5726" s="164">
        <f t="shared" si="177"/>
        <v>0</v>
      </c>
      <c r="H5726" s="164">
        <f t="shared" si="178"/>
        <v>0</v>
      </c>
      <c r="I5726" s="54"/>
      <c r="J5726" s="54"/>
    </row>
    <row r="5727" spans="1:10" ht="32.25" thickBot="1" x14ac:dyDescent="0.3">
      <c r="A5727" s="271" t="s">
        <v>4131</v>
      </c>
      <c r="B5727" s="19" t="s">
        <v>4130</v>
      </c>
      <c r="C5727" s="230" t="s">
        <v>4118</v>
      </c>
      <c r="D5727" s="230">
        <v>1</v>
      </c>
      <c r="E5727" s="164"/>
      <c r="F5727" s="164"/>
      <c r="G5727" s="164">
        <f t="shared" si="177"/>
        <v>0</v>
      </c>
      <c r="H5727" s="164">
        <f t="shared" si="178"/>
        <v>0</v>
      </c>
      <c r="I5727" s="54"/>
      <c r="J5727" s="54"/>
    </row>
    <row r="5728" spans="1:10" ht="15.75" customHeight="1" x14ac:dyDescent="0.25">
      <c r="A5728" s="509" t="s">
        <v>4611</v>
      </c>
      <c r="B5728" s="91" t="s">
        <v>4132</v>
      </c>
      <c r="C5728" s="298" t="s">
        <v>4118</v>
      </c>
      <c r="D5728" s="298">
        <v>1</v>
      </c>
      <c r="E5728" s="312"/>
      <c r="F5728" s="312"/>
      <c r="G5728" s="312">
        <f t="shared" si="177"/>
        <v>0</v>
      </c>
      <c r="H5728" s="312">
        <f t="shared" si="178"/>
        <v>0</v>
      </c>
      <c r="I5728" s="304"/>
      <c r="J5728" s="304"/>
    </row>
    <row r="5729" spans="1:10" ht="15.75" x14ac:dyDescent="0.25">
      <c r="A5729" s="510"/>
      <c r="B5729" s="92" t="s">
        <v>4077</v>
      </c>
      <c r="C5729" s="330"/>
      <c r="D5729" s="330"/>
      <c r="E5729" s="313"/>
      <c r="F5729" s="313"/>
      <c r="G5729" s="313">
        <f t="shared" si="177"/>
        <v>0</v>
      </c>
      <c r="H5729" s="313">
        <f t="shared" si="178"/>
        <v>0</v>
      </c>
      <c r="I5729" s="348"/>
      <c r="J5729" s="348"/>
    </row>
    <row r="5730" spans="1:10" ht="15.75" x14ac:dyDescent="0.25">
      <c r="A5730" s="510"/>
      <c r="B5730" s="92" t="s">
        <v>4133</v>
      </c>
      <c r="C5730" s="330"/>
      <c r="D5730" s="330"/>
      <c r="E5730" s="313"/>
      <c r="F5730" s="313"/>
      <c r="G5730" s="313">
        <f t="shared" si="177"/>
        <v>0</v>
      </c>
      <c r="H5730" s="313">
        <f t="shared" si="178"/>
        <v>0</v>
      </c>
      <c r="I5730" s="348"/>
      <c r="J5730" s="348"/>
    </row>
    <row r="5731" spans="1:10" ht="15.75" x14ac:dyDescent="0.25">
      <c r="A5731" s="510"/>
      <c r="B5731" s="93" t="s">
        <v>4134</v>
      </c>
      <c r="C5731" s="330"/>
      <c r="D5731" s="330"/>
      <c r="E5731" s="313"/>
      <c r="F5731" s="313"/>
      <c r="G5731" s="313">
        <f t="shared" si="177"/>
        <v>0</v>
      </c>
      <c r="H5731" s="313">
        <f t="shared" si="178"/>
        <v>0</v>
      </c>
      <c r="I5731" s="348"/>
      <c r="J5731" s="348"/>
    </row>
    <row r="5732" spans="1:10" ht="15.75" x14ac:dyDescent="0.25">
      <c r="A5732" s="510"/>
      <c r="B5732" s="92" t="s">
        <v>4079</v>
      </c>
      <c r="C5732" s="330"/>
      <c r="D5732" s="330"/>
      <c r="E5732" s="313"/>
      <c r="F5732" s="313"/>
      <c r="G5732" s="313">
        <f t="shared" si="177"/>
        <v>0</v>
      </c>
      <c r="H5732" s="313">
        <f t="shared" si="178"/>
        <v>0</v>
      </c>
      <c r="I5732" s="348"/>
      <c r="J5732" s="348"/>
    </row>
    <row r="5733" spans="1:10" ht="15.75" x14ac:dyDescent="0.25">
      <c r="A5733" s="510"/>
      <c r="B5733" s="92" t="s">
        <v>4080</v>
      </c>
      <c r="C5733" s="330"/>
      <c r="D5733" s="330"/>
      <c r="E5733" s="313"/>
      <c r="F5733" s="313"/>
      <c r="G5733" s="313">
        <f t="shared" si="177"/>
        <v>0</v>
      </c>
      <c r="H5733" s="313">
        <f t="shared" si="178"/>
        <v>0</v>
      </c>
      <c r="I5733" s="348"/>
      <c r="J5733" s="348"/>
    </row>
    <row r="5734" spans="1:10" ht="16.5" thickBot="1" x14ac:dyDescent="0.3">
      <c r="A5734" s="511"/>
      <c r="B5734" s="94"/>
      <c r="C5734" s="299"/>
      <c r="D5734" s="299"/>
      <c r="E5734" s="314"/>
      <c r="F5734" s="314"/>
      <c r="G5734" s="314">
        <f t="shared" si="177"/>
        <v>0</v>
      </c>
      <c r="H5734" s="314">
        <f t="shared" si="178"/>
        <v>0</v>
      </c>
      <c r="I5734" s="305"/>
      <c r="J5734" s="305"/>
    </row>
    <row r="5735" spans="1:10" ht="31.5" customHeight="1" x14ac:dyDescent="0.25">
      <c r="A5735" s="509" t="s">
        <v>4136</v>
      </c>
      <c r="B5735" s="91" t="s">
        <v>4135</v>
      </c>
      <c r="C5735" s="298" t="s">
        <v>4118</v>
      </c>
      <c r="D5735" s="298">
        <v>1</v>
      </c>
      <c r="E5735" s="312"/>
      <c r="F5735" s="312"/>
      <c r="G5735" s="312">
        <f t="shared" si="177"/>
        <v>0</v>
      </c>
      <c r="H5735" s="312">
        <f t="shared" si="178"/>
        <v>0</v>
      </c>
      <c r="I5735" s="304"/>
      <c r="J5735" s="304"/>
    </row>
    <row r="5736" spans="1:10" ht="15.75" x14ac:dyDescent="0.25">
      <c r="A5736" s="510"/>
      <c r="B5736" s="92" t="s">
        <v>4077</v>
      </c>
      <c r="C5736" s="330"/>
      <c r="D5736" s="330"/>
      <c r="E5736" s="313"/>
      <c r="F5736" s="313"/>
      <c r="G5736" s="313">
        <f t="shared" si="177"/>
        <v>0</v>
      </c>
      <c r="H5736" s="313">
        <f t="shared" si="178"/>
        <v>0</v>
      </c>
      <c r="I5736" s="348"/>
      <c r="J5736" s="348"/>
    </row>
    <row r="5737" spans="1:10" ht="15.75" x14ac:dyDescent="0.25">
      <c r="A5737" s="510"/>
      <c r="B5737" s="92" t="s">
        <v>4133</v>
      </c>
      <c r="C5737" s="330"/>
      <c r="D5737" s="330"/>
      <c r="E5737" s="313"/>
      <c r="F5737" s="313"/>
      <c r="G5737" s="313">
        <f t="shared" si="177"/>
        <v>0</v>
      </c>
      <c r="H5737" s="313">
        <f t="shared" si="178"/>
        <v>0</v>
      </c>
      <c r="I5737" s="348"/>
      <c r="J5737" s="348"/>
    </row>
    <row r="5738" spans="1:10" ht="15.75" x14ac:dyDescent="0.25">
      <c r="A5738" s="510"/>
      <c r="B5738" s="93" t="s">
        <v>4134</v>
      </c>
      <c r="C5738" s="330"/>
      <c r="D5738" s="330"/>
      <c r="E5738" s="313"/>
      <c r="F5738" s="313"/>
      <c r="G5738" s="313">
        <f t="shared" si="177"/>
        <v>0</v>
      </c>
      <c r="H5738" s="313">
        <f t="shared" si="178"/>
        <v>0</v>
      </c>
      <c r="I5738" s="348"/>
      <c r="J5738" s="348"/>
    </row>
    <row r="5739" spans="1:10" ht="15.75" x14ac:dyDescent="0.25">
      <c r="A5739" s="510"/>
      <c r="B5739" s="92" t="s">
        <v>4079</v>
      </c>
      <c r="C5739" s="330"/>
      <c r="D5739" s="330"/>
      <c r="E5739" s="313"/>
      <c r="F5739" s="313"/>
      <c r="G5739" s="313">
        <f t="shared" si="177"/>
        <v>0</v>
      </c>
      <c r="H5739" s="313">
        <f t="shared" si="178"/>
        <v>0</v>
      </c>
      <c r="I5739" s="348"/>
      <c r="J5739" s="348"/>
    </row>
    <row r="5740" spans="1:10" ht="16.5" thickBot="1" x14ac:dyDescent="0.3">
      <c r="A5740" s="511"/>
      <c r="B5740" s="95" t="s">
        <v>4080</v>
      </c>
      <c r="C5740" s="299"/>
      <c r="D5740" s="299"/>
      <c r="E5740" s="314"/>
      <c r="F5740" s="314"/>
      <c r="G5740" s="314">
        <f t="shared" si="177"/>
        <v>0</v>
      </c>
      <c r="H5740" s="314">
        <f t="shared" si="178"/>
        <v>0</v>
      </c>
      <c r="I5740" s="305"/>
      <c r="J5740" s="305"/>
    </row>
    <row r="5741" spans="1:10" ht="31.5" customHeight="1" x14ac:dyDescent="0.25">
      <c r="A5741" s="509" t="s">
        <v>4138</v>
      </c>
      <c r="B5741" s="91" t="s">
        <v>4137</v>
      </c>
      <c r="C5741" s="298" t="s">
        <v>4118</v>
      </c>
      <c r="D5741" s="298">
        <v>1</v>
      </c>
      <c r="E5741" s="312"/>
      <c r="F5741" s="312"/>
      <c r="G5741" s="312">
        <f t="shared" si="177"/>
        <v>0</v>
      </c>
      <c r="H5741" s="312">
        <f t="shared" si="178"/>
        <v>0</v>
      </c>
      <c r="I5741" s="304"/>
      <c r="J5741" s="304"/>
    </row>
    <row r="5742" spans="1:10" ht="15.75" x14ac:dyDescent="0.25">
      <c r="A5742" s="510"/>
      <c r="B5742" s="92" t="s">
        <v>4077</v>
      </c>
      <c r="C5742" s="330"/>
      <c r="D5742" s="330"/>
      <c r="E5742" s="313"/>
      <c r="F5742" s="313"/>
      <c r="G5742" s="313">
        <f t="shared" si="177"/>
        <v>0</v>
      </c>
      <c r="H5742" s="313">
        <f t="shared" si="178"/>
        <v>0</v>
      </c>
      <c r="I5742" s="348"/>
      <c r="J5742" s="348"/>
    </row>
    <row r="5743" spans="1:10" ht="15.75" x14ac:dyDescent="0.25">
      <c r="A5743" s="510"/>
      <c r="B5743" s="92" t="s">
        <v>4133</v>
      </c>
      <c r="C5743" s="330"/>
      <c r="D5743" s="330"/>
      <c r="E5743" s="313"/>
      <c r="F5743" s="313"/>
      <c r="G5743" s="313">
        <f t="shared" si="177"/>
        <v>0</v>
      </c>
      <c r="H5743" s="313">
        <f t="shared" si="178"/>
        <v>0</v>
      </c>
      <c r="I5743" s="348"/>
      <c r="J5743" s="348"/>
    </row>
    <row r="5744" spans="1:10" ht="15.75" x14ac:dyDescent="0.25">
      <c r="A5744" s="510"/>
      <c r="B5744" s="91" t="s">
        <v>4134</v>
      </c>
      <c r="C5744" s="330"/>
      <c r="D5744" s="330"/>
      <c r="E5744" s="313"/>
      <c r="F5744" s="313"/>
      <c r="G5744" s="313">
        <f t="shared" si="177"/>
        <v>0</v>
      </c>
      <c r="H5744" s="313">
        <f t="shared" si="178"/>
        <v>0</v>
      </c>
      <c r="I5744" s="348"/>
      <c r="J5744" s="348"/>
    </row>
    <row r="5745" spans="1:10" ht="15.75" x14ac:dyDescent="0.25">
      <c r="A5745" s="510"/>
      <c r="B5745" s="92" t="s">
        <v>4079</v>
      </c>
      <c r="C5745" s="330"/>
      <c r="D5745" s="330"/>
      <c r="E5745" s="313"/>
      <c r="F5745" s="313"/>
      <c r="G5745" s="313">
        <f t="shared" si="177"/>
        <v>0</v>
      </c>
      <c r="H5745" s="313">
        <f t="shared" si="178"/>
        <v>0</v>
      </c>
      <c r="I5745" s="348"/>
      <c r="J5745" s="348"/>
    </row>
    <row r="5746" spans="1:10" ht="16.5" thickBot="1" x14ac:dyDescent="0.3">
      <c r="A5746" s="511"/>
      <c r="B5746" s="95" t="s">
        <v>4080</v>
      </c>
      <c r="C5746" s="299"/>
      <c r="D5746" s="299"/>
      <c r="E5746" s="314"/>
      <c r="F5746" s="314"/>
      <c r="G5746" s="314">
        <f t="shared" si="177"/>
        <v>0</v>
      </c>
      <c r="H5746" s="314">
        <f t="shared" si="178"/>
        <v>0</v>
      </c>
      <c r="I5746" s="305"/>
      <c r="J5746" s="305"/>
    </row>
    <row r="5747" spans="1:10" ht="63.75" thickBot="1" x14ac:dyDescent="0.3">
      <c r="A5747" s="271" t="s">
        <v>4140</v>
      </c>
      <c r="B5747" s="19" t="s">
        <v>4139</v>
      </c>
      <c r="C5747" s="230" t="s">
        <v>4118</v>
      </c>
      <c r="D5747" s="230">
        <v>1</v>
      </c>
      <c r="E5747" s="164"/>
      <c r="F5747" s="164"/>
      <c r="G5747" s="164">
        <f t="shared" si="177"/>
        <v>0</v>
      </c>
      <c r="H5747" s="164">
        <f t="shared" si="178"/>
        <v>0</v>
      </c>
      <c r="I5747" s="54"/>
      <c r="J5747" s="54"/>
    </row>
    <row r="5748" spans="1:10" ht="32.25" thickBot="1" x14ac:dyDescent="0.3">
      <c r="A5748" s="271" t="s">
        <v>4142</v>
      </c>
      <c r="B5748" s="19" t="s">
        <v>4141</v>
      </c>
      <c r="C5748" s="230" t="s">
        <v>4118</v>
      </c>
      <c r="D5748" s="230">
        <v>1</v>
      </c>
      <c r="E5748" s="164"/>
      <c r="F5748" s="164"/>
      <c r="G5748" s="164">
        <f t="shared" si="177"/>
        <v>0</v>
      </c>
      <c r="H5748" s="164">
        <f t="shared" si="178"/>
        <v>0</v>
      </c>
      <c r="I5748" s="54"/>
      <c r="J5748" s="54"/>
    </row>
    <row r="5749" spans="1:10" ht="32.25" thickBot="1" x14ac:dyDescent="0.3">
      <c r="A5749" s="271" t="s">
        <v>4144</v>
      </c>
      <c r="B5749" s="19" t="s">
        <v>4143</v>
      </c>
      <c r="C5749" s="230" t="s">
        <v>4118</v>
      </c>
      <c r="D5749" s="230">
        <v>1</v>
      </c>
      <c r="E5749" s="164"/>
      <c r="F5749" s="164"/>
      <c r="G5749" s="164">
        <f t="shared" si="177"/>
        <v>0</v>
      </c>
      <c r="H5749" s="164">
        <f t="shared" si="178"/>
        <v>0</v>
      </c>
      <c r="I5749" s="54"/>
      <c r="J5749" s="54"/>
    </row>
    <row r="5750" spans="1:10" ht="32.25" thickBot="1" x14ac:dyDescent="0.3">
      <c r="A5750" s="271" t="s">
        <v>4612</v>
      </c>
      <c r="B5750" s="19" t="s">
        <v>4648</v>
      </c>
      <c r="C5750" s="230" t="s">
        <v>4118</v>
      </c>
      <c r="D5750" s="230">
        <v>1</v>
      </c>
      <c r="E5750" s="164"/>
      <c r="F5750" s="164"/>
      <c r="G5750" s="164">
        <f t="shared" si="177"/>
        <v>0</v>
      </c>
      <c r="H5750" s="164">
        <f t="shared" si="178"/>
        <v>0</v>
      </c>
      <c r="I5750" s="54"/>
      <c r="J5750" s="54"/>
    </row>
    <row r="5751" spans="1:10" ht="16.5" thickBot="1" x14ac:dyDescent="0.3">
      <c r="A5751" s="309" t="s">
        <v>4145</v>
      </c>
      <c r="B5751" s="310"/>
      <c r="C5751" s="310"/>
      <c r="D5751" s="310"/>
      <c r="E5751" s="311"/>
      <c r="F5751" s="288">
        <f>SUM(G5719:G5750)</f>
        <v>0</v>
      </c>
      <c r="G5751" s="289"/>
      <c r="H5751" s="290"/>
      <c r="I5751" s="6"/>
      <c r="J5751" s="6"/>
    </row>
    <row r="5752" spans="1:10" ht="16.5" thickBot="1" x14ac:dyDescent="0.3">
      <c r="A5752" s="309" t="s">
        <v>4146</v>
      </c>
      <c r="B5752" s="310"/>
      <c r="C5752" s="310"/>
      <c r="D5752" s="310"/>
      <c r="E5752" s="311"/>
      <c r="F5752" s="288">
        <f>F5753-F5751</f>
        <v>0</v>
      </c>
      <c r="G5752" s="289"/>
      <c r="H5752" s="290"/>
      <c r="I5752" s="6"/>
      <c r="J5752" s="6"/>
    </row>
    <row r="5753" spans="1:10" ht="16.5" thickBot="1" x14ac:dyDescent="0.3">
      <c r="A5753" s="309" t="s">
        <v>4147</v>
      </c>
      <c r="B5753" s="310"/>
      <c r="C5753" s="310"/>
      <c r="D5753" s="310"/>
      <c r="E5753" s="311"/>
      <c r="F5753" s="288">
        <f>SUM(H5719:H5750)</f>
        <v>0</v>
      </c>
      <c r="G5753" s="289"/>
      <c r="H5753" s="290"/>
      <c r="I5753" s="6"/>
      <c r="J5753" s="6"/>
    </row>
    <row r="5754" spans="1:10" ht="16.5" thickBot="1" x14ac:dyDescent="0.3">
      <c r="A5754" s="260" t="s">
        <v>4538</v>
      </c>
      <c r="B5754" s="404"/>
      <c r="C5754" s="404"/>
      <c r="D5754" s="404"/>
      <c r="E5754" s="404"/>
      <c r="F5754" s="404"/>
      <c r="G5754" s="404"/>
      <c r="H5754" s="404"/>
    </row>
    <row r="5755" spans="1:10" ht="15.75" x14ac:dyDescent="0.25">
      <c r="A5755" s="273"/>
      <c r="B5755" s="224"/>
      <c r="C5755" s="247"/>
      <c r="D5755" s="247"/>
      <c r="E5755" s="224"/>
      <c r="F5755" s="224"/>
      <c r="G5755" s="224"/>
      <c r="H5755" s="224"/>
    </row>
    <row r="5756" spans="1:10" ht="18" x14ac:dyDescent="0.25">
      <c r="A5756" s="47" t="s">
        <v>4148</v>
      </c>
      <c r="B5756"/>
    </row>
    <row r="5757" spans="1:10" x14ac:dyDescent="0.25">
      <c r="A5757" s="22"/>
      <c r="B5757"/>
    </row>
    <row r="5758" spans="1:10" x14ac:dyDescent="0.25">
      <c r="A5758" s="22" t="s">
        <v>4149</v>
      </c>
      <c r="B5758"/>
    </row>
    <row r="5759" spans="1:10" ht="15.75" thickBot="1" x14ac:dyDescent="0.3">
      <c r="A5759" s="21"/>
      <c r="B5759"/>
    </row>
    <row r="5760" spans="1:10" ht="15.75" thickBot="1" x14ac:dyDescent="0.3">
      <c r="A5760" s="353"/>
      <c r="B5760" s="353"/>
      <c r="C5760" s="234"/>
      <c r="D5760" s="30"/>
      <c r="E5760" s="285" t="s">
        <v>0</v>
      </c>
      <c r="F5760" s="286"/>
      <c r="G5760" s="286"/>
      <c r="H5760" s="286"/>
      <c r="I5760" s="286"/>
      <c r="J5760" s="287"/>
    </row>
    <row r="5761" spans="1:10" ht="36" x14ac:dyDescent="0.25">
      <c r="A5761" s="294" t="s">
        <v>1</v>
      </c>
      <c r="B5761" s="300" t="s">
        <v>981</v>
      </c>
      <c r="C5761" s="300" t="s">
        <v>3</v>
      </c>
      <c r="D5761" s="300" t="s">
        <v>4480</v>
      </c>
      <c r="E5761" s="2" t="s">
        <v>4</v>
      </c>
      <c r="F5761" s="2" t="s">
        <v>4</v>
      </c>
      <c r="G5761" s="300" t="s">
        <v>4483</v>
      </c>
      <c r="H5761" s="300" t="s">
        <v>4484</v>
      </c>
      <c r="I5761" s="3" t="s">
        <v>5</v>
      </c>
      <c r="J5761" s="3" t="s">
        <v>7</v>
      </c>
    </row>
    <row r="5762" spans="1:10" ht="60.75" thickBot="1" x14ac:dyDescent="0.3">
      <c r="A5762" s="295"/>
      <c r="B5762" s="301"/>
      <c r="C5762" s="301"/>
      <c r="D5762" s="301"/>
      <c r="E5762" s="30" t="s">
        <v>4482</v>
      </c>
      <c r="F5762" s="30" t="s">
        <v>4481</v>
      </c>
      <c r="G5762" s="301"/>
      <c r="H5762" s="301"/>
      <c r="I5762" s="4" t="s">
        <v>6</v>
      </c>
      <c r="J5762" s="4" t="s">
        <v>6</v>
      </c>
    </row>
    <row r="5763" spans="1:10" ht="30.75" thickBot="1" x14ac:dyDescent="0.3">
      <c r="A5763" s="235" t="s">
        <v>4150</v>
      </c>
      <c r="B5763" s="9" t="s">
        <v>4151</v>
      </c>
      <c r="C5763" s="230" t="s">
        <v>14</v>
      </c>
      <c r="D5763" s="230">
        <v>1</v>
      </c>
      <c r="E5763" s="178"/>
      <c r="F5763" s="178"/>
      <c r="G5763" s="178">
        <f t="shared" ref="G5763:G5781" si="179">D5763*E5763</f>
        <v>0</v>
      </c>
      <c r="H5763" s="178">
        <f t="shared" ref="H5763:H5781" si="180">D5763*F5763</f>
        <v>0</v>
      </c>
      <c r="I5763" s="74"/>
      <c r="J5763" s="24"/>
    </row>
    <row r="5764" spans="1:10" x14ac:dyDescent="0.25">
      <c r="A5764" s="294" t="s">
        <v>4152</v>
      </c>
      <c r="B5764" s="5" t="s">
        <v>4153</v>
      </c>
      <c r="C5764" s="298" t="s">
        <v>14</v>
      </c>
      <c r="D5764" s="298">
        <v>1</v>
      </c>
      <c r="E5764" s="280"/>
      <c r="F5764" s="280"/>
      <c r="G5764" s="280">
        <f t="shared" si="179"/>
        <v>0</v>
      </c>
      <c r="H5764" s="280">
        <f t="shared" si="180"/>
        <v>0</v>
      </c>
      <c r="I5764" s="442"/>
      <c r="J5764" s="294"/>
    </row>
    <row r="5765" spans="1:10" x14ac:dyDescent="0.25">
      <c r="A5765" s="329"/>
      <c r="B5765" s="96" t="s">
        <v>4154</v>
      </c>
      <c r="C5765" s="330"/>
      <c r="D5765" s="330"/>
      <c r="E5765" s="281"/>
      <c r="F5765" s="281"/>
      <c r="G5765" s="281">
        <f t="shared" si="179"/>
        <v>0</v>
      </c>
      <c r="H5765" s="281">
        <f t="shared" si="180"/>
        <v>0</v>
      </c>
      <c r="I5765" s="525"/>
      <c r="J5765" s="329"/>
    </row>
    <row r="5766" spans="1:10" x14ac:dyDescent="0.25">
      <c r="A5766" s="329"/>
      <c r="B5766" s="96" t="s">
        <v>4155</v>
      </c>
      <c r="C5766" s="330"/>
      <c r="D5766" s="330"/>
      <c r="E5766" s="281"/>
      <c r="F5766" s="281"/>
      <c r="G5766" s="281">
        <f t="shared" si="179"/>
        <v>0</v>
      </c>
      <c r="H5766" s="281">
        <f t="shared" si="180"/>
        <v>0</v>
      </c>
      <c r="I5766" s="525"/>
      <c r="J5766" s="329"/>
    </row>
    <row r="5767" spans="1:10" x14ac:dyDescent="0.25">
      <c r="A5767" s="329"/>
      <c r="B5767" s="96" t="s">
        <v>4156</v>
      </c>
      <c r="C5767" s="330"/>
      <c r="D5767" s="330"/>
      <c r="E5767" s="281"/>
      <c r="F5767" s="281"/>
      <c r="G5767" s="281">
        <f t="shared" si="179"/>
        <v>0</v>
      </c>
      <c r="H5767" s="281">
        <f t="shared" si="180"/>
        <v>0</v>
      </c>
      <c r="I5767" s="525"/>
      <c r="J5767" s="329"/>
    </row>
    <row r="5768" spans="1:10" ht="30.75" thickBot="1" x14ac:dyDescent="0.3">
      <c r="A5768" s="295"/>
      <c r="B5768" s="9" t="s">
        <v>4157</v>
      </c>
      <c r="C5768" s="299"/>
      <c r="D5768" s="299"/>
      <c r="E5768" s="282"/>
      <c r="F5768" s="282"/>
      <c r="G5768" s="282">
        <f t="shared" si="179"/>
        <v>0</v>
      </c>
      <c r="H5768" s="282">
        <f t="shared" si="180"/>
        <v>0</v>
      </c>
      <c r="I5768" s="443"/>
      <c r="J5768" s="295"/>
    </row>
    <row r="5769" spans="1:10" ht="30.75" thickBot="1" x14ac:dyDescent="0.3">
      <c r="A5769" s="235" t="s">
        <v>4158</v>
      </c>
      <c r="B5769" s="9" t="s">
        <v>4159</v>
      </c>
      <c r="C5769" s="230" t="s">
        <v>14</v>
      </c>
      <c r="D5769" s="230">
        <v>1</v>
      </c>
      <c r="E5769" s="178"/>
      <c r="F5769" s="178"/>
      <c r="G5769" s="178">
        <f t="shared" si="179"/>
        <v>0</v>
      </c>
      <c r="H5769" s="178">
        <f t="shared" si="180"/>
        <v>0</v>
      </c>
      <c r="I5769" s="74"/>
      <c r="J5769" s="24"/>
    </row>
    <row r="5770" spans="1:10" ht="30.75" thickBot="1" x14ac:dyDescent="0.3">
      <c r="A5770" s="235" t="s">
        <v>4160</v>
      </c>
      <c r="B5770" s="9" t="s">
        <v>4161</v>
      </c>
      <c r="C5770" s="230" t="s">
        <v>4162</v>
      </c>
      <c r="D5770" s="230">
        <v>8</v>
      </c>
      <c r="E5770" s="178"/>
      <c r="F5770" s="178"/>
      <c r="G5770" s="178">
        <f t="shared" si="179"/>
        <v>0</v>
      </c>
      <c r="H5770" s="178">
        <f t="shared" si="180"/>
        <v>0</v>
      </c>
      <c r="I5770" s="24"/>
      <c r="J5770" s="24"/>
    </row>
    <row r="5771" spans="1:10" ht="45.75" thickBot="1" x14ac:dyDescent="0.3">
      <c r="A5771" s="235" t="s">
        <v>4163</v>
      </c>
      <c r="B5771" s="9" t="s">
        <v>4164</v>
      </c>
      <c r="C5771" s="230" t="s">
        <v>14</v>
      </c>
      <c r="D5771" s="230">
        <v>2</v>
      </c>
      <c r="E5771" s="178"/>
      <c r="F5771" s="178"/>
      <c r="G5771" s="178">
        <f t="shared" si="179"/>
        <v>0</v>
      </c>
      <c r="H5771" s="178">
        <f t="shared" si="180"/>
        <v>0</v>
      </c>
      <c r="I5771" s="24"/>
      <c r="J5771" s="24"/>
    </row>
    <row r="5772" spans="1:10" ht="45.75" thickBot="1" x14ac:dyDescent="0.3">
      <c r="A5772" s="235" t="s">
        <v>4165</v>
      </c>
      <c r="B5772" s="9" t="s">
        <v>4166</v>
      </c>
      <c r="C5772" s="230" t="s">
        <v>14</v>
      </c>
      <c r="D5772" s="230">
        <v>1</v>
      </c>
      <c r="E5772" s="178"/>
      <c r="F5772" s="178"/>
      <c r="G5772" s="178">
        <f t="shared" si="179"/>
        <v>0</v>
      </c>
      <c r="H5772" s="178">
        <f t="shared" si="180"/>
        <v>0</v>
      </c>
      <c r="I5772" s="24"/>
      <c r="J5772" s="24"/>
    </row>
    <row r="5773" spans="1:10" ht="45.75" thickBot="1" x14ac:dyDescent="0.3">
      <c r="A5773" s="235" t="s">
        <v>4167</v>
      </c>
      <c r="B5773" s="9" t="s">
        <v>4168</v>
      </c>
      <c r="C5773" s="230" t="s">
        <v>14</v>
      </c>
      <c r="D5773" s="230">
        <v>2</v>
      </c>
      <c r="E5773" s="178"/>
      <c r="F5773" s="178"/>
      <c r="G5773" s="178">
        <f t="shared" si="179"/>
        <v>0</v>
      </c>
      <c r="H5773" s="178">
        <f t="shared" si="180"/>
        <v>0</v>
      </c>
      <c r="I5773" s="24"/>
      <c r="J5773" s="24"/>
    </row>
    <row r="5774" spans="1:10" ht="30.75" thickBot="1" x14ac:dyDescent="0.3">
      <c r="A5774" s="235" t="s">
        <v>4169</v>
      </c>
      <c r="B5774" s="9" t="s">
        <v>4170</v>
      </c>
      <c r="C5774" s="230" t="s">
        <v>14</v>
      </c>
      <c r="D5774" s="230">
        <v>1</v>
      </c>
      <c r="E5774" s="178"/>
      <c r="F5774" s="178"/>
      <c r="G5774" s="178">
        <f t="shared" si="179"/>
        <v>0</v>
      </c>
      <c r="H5774" s="178">
        <f t="shared" si="180"/>
        <v>0</v>
      </c>
      <c r="I5774" s="24"/>
      <c r="J5774" s="24"/>
    </row>
    <row r="5775" spans="1:10" ht="15.75" thickBot="1" x14ac:dyDescent="0.3">
      <c r="A5775" s="235" t="s">
        <v>4171</v>
      </c>
      <c r="B5775" s="9" t="s">
        <v>4172</v>
      </c>
      <c r="C5775" s="230" t="s">
        <v>14</v>
      </c>
      <c r="D5775" s="230">
        <v>5</v>
      </c>
      <c r="E5775" s="178"/>
      <c r="F5775" s="178"/>
      <c r="G5775" s="178">
        <f t="shared" si="179"/>
        <v>0</v>
      </c>
      <c r="H5775" s="178">
        <f t="shared" si="180"/>
        <v>0</v>
      </c>
      <c r="I5775" s="24"/>
      <c r="J5775" s="24"/>
    </row>
    <row r="5776" spans="1:10" ht="15.75" thickBot="1" x14ac:dyDescent="0.3">
      <c r="A5776" s="235" t="s">
        <v>4173</v>
      </c>
      <c r="B5776" s="9" t="s">
        <v>4174</v>
      </c>
      <c r="C5776" s="230" t="s">
        <v>14</v>
      </c>
      <c r="D5776" s="230">
        <v>1</v>
      </c>
      <c r="E5776" s="178"/>
      <c r="F5776" s="178"/>
      <c r="G5776" s="178">
        <f t="shared" si="179"/>
        <v>0</v>
      </c>
      <c r="H5776" s="178">
        <f t="shared" si="180"/>
        <v>0</v>
      </c>
      <c r="I5776" s="24"/>
      <c r="J5776" s="24"/>
    </row>
    <row r="5777" spans="1:10" ht="15.75" thickBot="1" x14ac:dyDescent="0.3">
      <c r="A5777" s="235" t="s">
        <v>4175</v>
      </c>
      <c r="B5777" s="9" t="s">
        <v>4176</v>
      </c>
      <c r="C5777" s="230" t="s">
        <v>14</v>
      </c>
      <c r="D5777" s="230">
        <v>1</v>
      </c>
      <c r="E5777" s="178"/>
      <c r="F5777" s="178"/>
      <c r="G5777" s="178">
        <f t="shared" si="179"/>
        <v>0</v>
      </c>
      <c r="H5777" s="178">
        <f t="shared" si="180"/>
        <v>0</v>
      </c>
      <c r="I5777" s="24"/>
      <c r="J5777" s="24"/>
    </row>
    <row r="5778" spans="1:10" ht="15.75" thickBot="1" x14ac:dyDescent="0.3">
      <c r="A5778" s="235" t="s">
        <v>4177</v>
      </c>
      <c r="B5778" s="9" t="s">
        <v>4178</v>
      </c>
      <c r="C5778" s="230" t="s">
        <v>14</v>
      </c>
      <c r="D5778" s="230">
        <v>2</v>
      </c>
      <c r="E5778" s="178"/>
      <c r="F5778" s="178"/>
      <c r="G5778" s="178">
        <f t="shared" si="179"/>
        <v>0</v>
      </c>
      <c r="H5778" s="178">
        <f t="shared" si="180"/>
        <v>0</v>
      </c>
      <c r="I5778" s="24"/>
      <c r="J5778" s="24"/>
    </row>
    <row r="5779" spans="1:10" x14ac:dyDescent="0.25">
      <c r="A5779" s="294" t="s">
        <v>4179</v>
      </c>
      <c r="B5779" s="5" t="s">
        <v>4180</v>
      </c>
      <c r="C5779" s="298" t="s">
        <v>14</v>
      </c>
      <c r="D5779" s="298">
        <v>1</v>
      </c>
      <c r="E5779" s="280"/>
      <c r="F5779" s="280"/>
      <c r="G5779" s="280">
        <f t="shared" si="179"/>
        <v>0</v>
      </c>
      <c r="H5779" s="280">
        <f t="shared" si="180"/>
        <v>0</v>
      </c>
      <c r="I5779" s="294"/>
      <c r="J5779" s="294"/>
    </row>
    <row r="5780" spans="1:10" ht="60.75" thickBot="1" x14ac:dyDescent="0.3">
      <c r="A5780" s="295"/>
      <c r="B5780" s="9" t="s">
        <v>2121</v>
      </c>
      <c r="C5780" s="299"/>
      <c r="D5780" s="299"/>
      <c r="E5780" s="282"/>
      <c r="F5780" s="282"/>
      <c r="G5780" s="282">
        <f t="shared" si="179"/>
        <v>0</v>
      </c>
      <c r="H5780" s="282">
        <f t="shared" si="180"/>
        <v>0</v>
      </c>
      <c r="I5780" s="295"/>
      <c r="J5780" s="295"/>
    </row>
    <row r="5781" spans="1:10" ht="15.75" thickBot="1" x14ac:dyDescent="0.3">
      <c r="A5781" s="235" t="s">
        <v>4181</v>
      </c>
      <c r="B5781" s="9" t="s">
        <v>4182</v>
      </c>
      <c r="C5781" s="230" t="s">
        <v>14</v>
      </c>
      <c r="D5781" s="230">
        <v>1</v>
      </c>
      <c r="E5781" s="178"/>
      <c r="F5781" s="178"/>
      <c r="G5781" s="178">
        <f t="shared" si="179"/>
        <v>0</v>
      </c>
      <c r="H5781" s="178">
        <f t="shared" si="180"/>
        <v>0</v>
      </c>
      <c r="I5781" s="24"/>
      <c r="J5781" s="24"/>
    </row>
    <row r="5782" spans="1:10" ht="16.5" thickBot="1" x14ac:dyDescent="0.3">
      <c r="A5782" s="309" t="s">
        <v>4183</v>
      </c>
      <c r="B5782" s="310"/>
      <c r="C5782" s="310"/>
      <c r="D5782" s="310"/>
      <c r="E5782" s="311"/>
      <c r="F5782" s="288">
        <f>SUM(G5763:G5781)</f>
        <v>0</v>
      </c>
      <c r="G5782" s="289"/>
      <c r="H5782" s="290"/>
      <c r="I5782" s="6"/>
      <c r="J5782" s="6"/>
    </row>
    <row r="5783" spans="1:10" ht="16.5" thickBot="1" x14ac:dyDescent="0.3">
      <c r="A5783" s="309" t="s">
        <v>4184</v>
      </c>
      <c r="B5783" s="310"/>
      <c r="C5783" s="310"/>
      <c r="D5783" s="310"/>
      <c r="E5783" s="311"/>
      <c r="F5783" s="288">
        <f>F5784-F5782</f>
        <v>0</v>
      </c>
      <c r="G5783" s="289"/>
      <c r="H5783" s="290"/>
      <c r="I5783" s="6"/>
      <c r="J5783" s="6"/>
    </row>
    <row r="5784" spans="1:10" ht="16.5" thickBot="1" x14ac:dyDescent="0.3">
      <c r="A5784" s="309" t="s">
        <v>4185</v>
      </c>
      <c r="B5784" s="310"/>
      <c r="C5784" s="310"/>
      <c r="D5784" s="310"/>
      <c r="E5784" s="311"/>
      <c r="F5784" s="288">
        <f>SUM(H5763:H5781)</f>
        <v>0</v>
      </c>
      <c r="G5784" s="289"/>
      <c r="H5784" s="290"/>
      <c r="I5784" s="6"/>
      <c r="J5784" s="6"/>
    </row>
    <row r="5785" spans="1:10" ht="16.5" thickBot="1" x14ac:dyDescent="0.3">
      <c r="A5785" s="260" t="s">
        <v>4538</v>
      </c>
      <c r="B5785" s="404"/>
      <c r="C5785" s="404"/>
      <c r="D5785" s="404"/>
      <c r="E5785" s="404"/>
      <c r="F5785" s="404"/>
      <c r="G5785" s="404"/>
      <c r="H5785" s="404"/>
    </row>
    <row r="5786" spans="1:10" x14ac:dyDescent="0.25">
      <c r="A5786" s="274"/>
      <c r="B5786"/>
    </row>
    <row r="5787" spans="1:10" ht="18" x14ac:dyDescent="0.25">
      <c r="A5787" s="47" t="s">
        <v>4186</v>
      </c>
      <c r="B5787"/>
    </row>
    <row r="5788" spans="1:10" x14ac:dyDescent="0.25">
      <c r="A5788" s="22" t="s">
        <v>4187</v>
      </c>
      <c r="B5788"/>
    </row>
    <row r="5789" spans="1:10" ht="15.75" thickBot="1" x14ac:dyDescent="0.3">
      <c r="A5789" s="21"/>
      <c r="B5789"/>
    </row>
    <row r="5790" spans="1:10" ht="15.75" thickBot="1" x14ac:dyDescent="0.3">
      <c r="A5790" s="353"/>
      <c r="B5790" s="353"/>
      <c r="C5790" s="234"/>
      <c r="D5790" s="30"/>
      <c r="E5790" s="285" t="s">
        <v>0</v>
      </c>
      <c r="F5790" s="286"/>
      <c r="G5790" s="286"/>
      <c r="H5790" s="286"/>
      <c r="I5790" s="286"/>
      <c r="J5790" s="287"/>
    </row>
    <row r="5791" spans="1:10" ht="36" x14ac:dyDescent="0.25">
      <c r="A5791" s="294" t="s">
        <v>1</v>
      </c>
      <c r="B5791" s="300" t="s">
        <v>4188</v>
      </c>
      <c r="C5791" s="300" t="s">
        <v>3</v>
      </c>
      <c r="D5791" s="300" t="s">
        <v>4480</v>
      </c>
      <c r="E5791" s="2" t="s">
        <v>4</v>
      </c>
      <c r="F5791" s="2" t="s">
        <v>4</v>
      </c>
      <c r="G5791" s="300" t="s">
        <v>4483</v>
      </c>
      <c r="H5791" s="300" t="s">
        <v>4484</v>
      </c>
      <c r="I5791" s="3" t="s">
        <v>5</v>
      </c>
      <c r="J5791" s="3" t="s">
        <v>7</v>
      </c>
    </row>
    <row r="5792" spans="1:10" ht="60.75" thickBot="1" x14ac:dyDescent="0.3">
      <c r="A5792" s="295"/>
      <c r="B5792" s="301"/>
      <c r="C5792" s="301"/>
      <c r="D5792" s="301"/>
      <c r="E5792" s="30" t="s">
        <v>4482</v>
      </c>
      <c r="F5792" s="30" t="s">
        <v>4481</v>
      </c>
      <c r="G5792" s="301"/>
      <c r="H5792" s="301"/>
      <c r="I5792" s="4" t="s">
        <v>6</v>
      </c>
      <c r="J5792" s="4" t="s">
        <v>6</v>
      </c>
    </row>
    <row r="5793" spans="1:10" ht="16.5" thickBot="1" x14ac:dyDescent="0.3">
      <c r="A5793" s="235" t="s">
        <v>4189</v>
      </c>
      <c r="B5793" s="9" t="s">
        <v>4190</v>
      </c>
      <c r="C5793" s="230" t="s">
        <v>4191</v>
      </c>
      <c r="D5793" s="230">
        <v>3</v>
      </c>
      <c r="E5793" s="178"/>
      <c r="F5793" s="178"/>
      <c r="G5793" s="178">
        <f t="shared" ref="G5793:G5815" si="181">D5793*E5793</f>
        <v>0</v>
      </c>
      <c r="H5793" s="178">
        <f t="shared" ref="H5793:H5815" si="182">D5793*F5793</f>
        <v>0</v>
      </c>
      <c r="I5793" s="74"/>
      <c r="J5793" s="24"/>
    </row>
    <row r="5794" spans="1:10" ht="15.75" thickBot="1" x14ac:dyDescent="0.3">
      <c r="A5794" s="235" t="s">
        <v>4192</v>
      </c>
      <c r="B5794" s="9" t="s">
        <v>4193</v>
      </c>
      <c r="C5794" s="230" t="s">
        <v>4191</v>
      </c>
      <c r="D5794" s="230">
        <v>3</v>
      </c>
      <c r="E5794" s="178"/>
      <c r="F5794" s="178"/>
      <c r="G5794" s="178">
        <f t="shared" si="181"/>
        <v>0</v>
      </c>
      <c r="H5794" s="178">
        <f t="shared" si="182"/>
        <v>0</v>
      </c>
      <c r="I5794" s="24"/>
      <c r="J5794" s="24"/>
    </row>
    <row r="5795" spans="1:10" ht="15.75" thickBot="1" x14ac:dyDescent="0.3">
      <c r="A5795" s="235" t="s">
        <v>4194</v>
      </c>
      <c r="B5795" s="9" t="s">
        <v>4195</v>
      </c>
      <c r="C5795" s="230" t="s">
        <v>9</v>
      </c>
      <c r="D5795" s="230">
        <v>2</v>
      </c>
      <c r="E5795" s="178"/>
      <c r="F5795" s="178"/>
      <c r="G5795" s="178">
        <f t="shared" si="181"/>
        <v>0</v>
      </c>
      <c r="H5795" s="178">
        <f t="shared" si="182"/>
        <v>0</v>
      </c>
      <c r="I5795" s="24"/>
      <c r="J5795" s="24"/>
    </row>
    <row r="5796" spans="1:10" ht="15.75" thickBot="1" x14ac:dyDescent="0.3">
      <c r="A5796" s="235" t="s">
        <v>4196</v>
      </c>
      <c r="B5796" s="9" t="s">
        <v>4197</v>
      </c>
      <c r="C5796" s="230" t="s">
        <v>9</v>
      </c>
      <c r="D5796" s="230">
        <v>2</v>
      </c>
      <c r="E5796" s="178"/>
      <c r="F5796" s="178"/>
      <c r="G5796" s="178">
        <f t="shared" si="181"/>
        <v>0</v>
      </c>
      <c r="H5796" s="178">
        <f t="shared" si="182"/>
        <v>0</v>
      </c>
      <c r="I5796" s="1"/>
      <c r="J5796" s="1"/>
    </row>
    <row r="5797" spans="1:10" ht="15.75" thickBot="1" x14ac:dyDescent="0.3">
      <c r="A5797" s="235" t="s">
        <v>4198</v>
      </c>
      <c r="B5797" s="9" t="s">
        <v>4199</v>
      </c>
      <c r="C5797" s="230" t="s">
        <v>14</v>
      </c>
      <c r="D5797" s="230">
        <v>6</v>
      </c>
      <c r="E5797" s="178"/>
      <c r="F5797" s="178"/>
      <c r="G5797" s="178">
        <f t="shared" si="181"/>
        <v>0</v>
      </c>
      <c r="H5797" s="178">
        <f t="shared" si="182"/>
        <v>0</v>
      </c>
      <c r="I5797" s="24"/>
      <c r="J5797" s="24"/>
    </row>
    <row r="5798" spans="1:10" ht="15.75" thickBot="1" x14ac:dyDescent="0.3">
      <c r="A5798" s="235" t="s">
        <v>4200</v>
      </c>
      <c r="B5798" s="9" t="s">
        <v>4201</v>
      </c>
      <c r="C5798" s="230" t="s">
        <v>14</v>
      </c>
      <c r="D5798" s="230">
        <v>3</v>
      </c>
      <c r="E5798" s="178"/>
      <c r="F5798" s="178"/>
      <c r="G5798" s="178">
        <f t="shared" si="181"/>
        <v>0</v>
      </c>
      <c r="H5798" s="178">
        <f t="shared" si="182"/>
        <v>0</v>
      </c>
      <c r="I5798" s="24"/>
      <c r="J5798" s="24"/>
    </row>
    <row r="5799" spans="1:10" ht="15.75" thickBot="1" x14ac:dyDescent="0.3">
      <c r="A5799" s="235" t="s">
        <v>4202</v>
      </c>
      <c r="B5799" s="9" t="s">
        <v>4203</v>
      </c>
      <c r="C5799" s="230" t="s">
        <v>14</v>
      </c>
      <c r="D5799" s="230">
        <v>4</v>
      </c>
      <c r="E5799" s="178"/>
      <c r="F5799" s="178"/>
      <c r="G5799" s="178">
        <f t="shared" si="181"/>
        <v>0</v>
      </c>
      <c r="H5799" s="178">
        <f t="shared" si="182"/>
        <v>0</v>
      </c>
      <c r="I5799" s="24"/>
      <c r="J5799" s="24"/>
    </row>
    <row r="5800" spans="1:10" ht="15.75" thickBot="1" x14ac:dyDescent="0.3">
      <c r="A5800" s="235" t="s">
        <v>4204</v>
      </c>
      <c r="B5800" s="9" t="s">
        <v>4205</v>
      </c>
      <c r="C5800" s="230" t="s">
        <v>14</v>
      </c>
      <c r="D5800" s="230">
        <v>4</v>
      </c>
      <c r="E5800" s="178"/>
      <c r="F5800" s="178"/>
      <c r="G5800" s="178">
        <f t="shared" si="181"/>
        <v>0</v>
      </c>
      <c r="H5800" s="178">
        <f t="shared" si="182"/>
        <v>0</v>
      </c>
      <c r="I5800" s="24"/>
      <c r="J5800" s="24"/>
    </row>
    <row r="5801" spans="1:10" ht="15.75" thickBot="1" x14ac:dyDescent="0.3">
      <c r="A5801" s="235" t="s">
        <v>4206</v>
      </c>
      <c r="B5801" s="9" t="s">
        <v>4207</v>
      </c>
      <c r="C5801" s="230" t="s">
        <v>14</v>
      </c>
      <c r="D5801" s="230">
        <v>10</v>
      </c>
      <c r="E5801" s="178"/>
      <c r="F5801" s="178"/>
      <c r="G5801" s="178">
        <f t="shared" si="181"/>
        <v>0</v>
      </c>
      <c r="H5801" s="178">
        <f t="shared" si="182"/>
        <v>0</v>
      </c>
      <c r="I5801" s="24"/>
      <c r="J5801" s="24"/>
    </row>
    <row r="5802" spans="1:10" ht="15.75" thickBot="1" x14ac:dyDescent="0.3">
      <c r="A5802" s="235" t="s">
        <v>4208</v>
      </c>
      <c r="B5802" s="9" t="s">
        <v>4209</v>
      </c>
      <c r="C5802" s="230" t="s">
        <v>14</v>
      </c>
      <c r="D5802" s="230">
        <v>50</v>
      </c>
      <c r="E5802" s="178"/>
      <c r="F5802" s="178"/>
      <c r="G5802" s="178">
        <f t="shared" si="181"/>
        <v>0</v>
      </c>
      <c r="H5802" s="178">
        <f t="shared" si="182"/>
        <v>0</v>
      </c>
      <c r="I5802" s="24"/>
      <c r="J5802" s="24"/>
    </row>
    <row r="5803" spans="1:10" ht="30.75" thickBot="1" x14ac:dyDescent="0.3">
      <c r="A5803" s="235" t="s">
        <v>4210</v>
      </c>
      <c r="B5803" s="9" t="s">
        <v>4211</v>
      </c>
      <c r="C5803" s="230" t="s">
        <v>9</v>
      </c>
      <c r="D5803" s="230">
        <v>1</v>
      </c>
      <c r="E5803" s="178"/>
      <c r="F5803" s="178"/>
      <c r="G5803" s="178">
        <f t="shared" si="181"/>
        <v>0</v>
      </c>
      <c r="H5803" s="178">
        <f t="shared" si="182"/>
        <v>0</v>
      </c>
      <c r="I5803" s="24"/>
      <c r="J5803" s="24"/>
    </row>
    <row r="5804" spans="1:10" ht="15.75" thickBot="1" x14ac:dyDescent="0.3">
      <c r="A5804" s="235" t="s">
        <v>4212</v>
      </c>
      <c r="B5804" s="9" t="s">
        <v>4213</v>
      </c>
      <c r="C5804" s="230" t="s">
        <v>14</v>
      </c>
      <c r="D5804" s="230">
        <v>4</v>
      </c>
      <c r="E5804" s="178"/>
      <c r="F5804" s="178"/>
      <c r="G5804" s="178">
        <f t="shared" si="181"/>
        <v>0</v>
      </c>
      <c r="H5804" s="178">
        <f t="shared" si="182"/>
        <v>0</v>
      </c>
      <c r="I5804" s="24"/>
      <c r="J5804" s="24"/>
    </row>
    <row r="5805" spans="1:10" ht="15.75" thickBot="1" x14ac:dyDescent="0.3">
      <c r="A5805" s="235" t="s">
        <v>4214</v>
      </c>
      <c r="B5805" s="9" t="s">
        <v>4215</v>
      </c>
      <c r="C5805" s="230" t="s">
        <v>14</v>
      </c>
      <c r="D5805" s="230">
        <v>2</v>
      </c>
      <c r="E5805" s="178"/>
      <c r="F5805" s="178"/>
      <c r="G5805" s="178">
        <f t="shared" si="181"/>
        <v>0</v>
      </c>
      <c r="H5805" s="178">
        <f t="shared" si="182"/>
        <v>0</v>
      </c>
      <c r="I5805" s="24"/>
      <c r="J5805" s="24"/>
    </row>
    <row r="5806" spans="1:10" ht="15.75" thickBot="1" x14ac:dyDescent="0.3">
      <c r="A5806" s="235" t="s">
        <v>4216</v>
      </c>
      <c r="B5806" s="9" t="s">
        <v>4217</v>
      </c>
      <c r="C5806" s="230" t="s">
        <v>14</v>
      </c>
      <c r="D5806" s="230">
        <v>5</v>
      </c>
      <c r="E5806" s="178"/>
      <c r="F5806" s="178"/>
      <c r="G5806" s="178">
        <f t="shared" si="181"/>
        <v>0</v>
      </c>
      <c r="H5806" s="178">
        <f t="shared" si="182"/>
        <v>0</v>
      </c>
      <c r="I5806" s="24"/>
      <c r="J5806" s="24"/>
    </row>
    <row r="5807" spans="1:10" ht="15.75" thickBot="1" x14ac:dyDescent="0.3">
      <c r="A5807" s="235" t="s">
        <v>4218</v>
      </c>
      <c r="B5807" s="9" t="s">
        <v>4219</v>
      </c>
      <c r="C5807" s="230" t="s">
        <v>14</v>
      </c>
      <c r="D5807" s="230">
        <v>5</v>
      </c>
      <c r="E5807" s="178"/>
      <c r="F5807" s="178"/>
      <c r="G5807" s="178">
        <f t="shared" si="181"/>
        <v>0</v>
      </c>
      <c r="H5807" s="178">
        <f t="shared" si="182"/>
        <v>0</v>
      </c>
      <c r="I5807" s="24"/>
      <c r="J5807" s="24"/>
    </row>
    <row r="5808" spans="1:10" ht="15.75" thickBot="1" x14ac:dyDescent="0.3">
      <c r="A5808" s="235" t="s">
        <v>4220</v>
      </c>
      <c r="B5808" s="9" t="s">
        <v>4221</v>
      </c>
      <c r="C5808" s="230" t="s">
        <v>14</v>
      </c>
      <c r="D5808" s="230">
        <v>3</v>
      </c>
      <c r="E5808" s="178"/>
      <c r="F5808" s="178"/>
      <c r="G5808" s="178">
        <f t="shared" si="181"/>
        <v>0</v>
      </c>
      <c r="H5808" s="178">
        <f t="shared" si="182"/>
        <v>0</v>
      </c>
      <c r="I5808" s="24"/>
      <c r="J5808" s="24"/>
    </row>
    <row r="5809" spans="1:11" ht="15.75" thickBot="1" x14ac:dyDescent="0.3">
      <c r="A5809" s="235" t="s">
        <v>4222</v>
      </c>
      <c r="B5809" s="9" t="s">
        <v>4223</v>
      </c>
      <c r="C5809" s="230" t="s">
        <v>14</v>
      </c>
      <c r="D5809" s="230">
        <v>1</v>
      </c>
      <c r="E5809" s="178"/>
      <c r="F5809" s="178"/>
      <c r="G5809" s="178">
        <f t="shared" si="181"/>
        <v>0</v>
      </c>
      <c r="H5809" s="178">
        <f t="shared" si="182"/>
        <v>0</v>
      </c>
      <c r="I5809" s="24"/>
      <c r="J5809" s="24"/>
    </row>
    <row r="5810" spans="1:11" ht="15.75" thickBot="1" x14ac:dyDescent="0.3">
      <c r="A5810" s="235" t="s">
        <v>4224</v>
      </c>
      <c r="B5810" s="9" t="s">
        <v>4225</v>
      </c>
      <c r="C5810" s="230" t="s">
        <v>14</v>
      </c>
      <c r="D5810" s="230">
        <v>2</v>
      </c>
      <c r="E5810" s="178"/>
      <c r="F5810" s="178"/>
      <c r="G5810" s="178">
        <f t="shared" si="181"/>
        <v>0</v>
      </c>
      <c r="H5810" s="178">
        <f t="shared" si="182"/>
        <v>0</v>
      </c>
      <c r="I5810" s="24"/>
      <c r="J5810" s="24"/>
    </row>
    <row r="5811" spans="1:11" ht="15.75" thickBot="1" x14ac:dyDescent="0.3">
      <c r="A5811" s="235" t="s">
        <v>4226</v>
      </c>
      <c r="B5811" s="9" t="s">
        <v>4227</v>
      </c>
      <c r="C5811" s="230" t="s">
        <v>14</v>
      </c>
      <c r="D5811" s="230">
        <v>4</v>
      </c>
      <c r="E5811" s="178"/>
      <c r="F5811" s="178"/>
      <c r="G5811" s="178">
        <f t="shared" si="181"/>
        <v>0</v>
      </c>
      <c r="H5811" s="178">
        <f t="shared" si="182"/>
        <v>0</v>
      </c>
      <c r="I5811" s="24"/>
      <c r="J5811" s="24"/>
    </row>
    <row r="5812" spans="1:11" ht="15.75" thickBot="1" x14ac:dyDescent="0.3">
      <c r="A5812" s="235" t="s">
        <v>4228</v>
      </c>
      <c r="B5812" s="9" t="s">
        <v>4229</v>
      </c>
      <c r="C5812" s="230" t="s">
        <v>14</v>
      </c>
      <c r="D5812" s="230">
        <v>4</v>
      </c>
      <c r="E5812" s="178"/>
      <c r="F5812" s="178"/>
      <c r="G5812" s="178">
        <f t="shared" si="181"/>
        <v>0</v>
      </c>
      <c r="H5812" s="178">
        <f t="shared" si="182"/>
        <v>0</v>
      </c>
      <c r="I5812" s="24"/>
      <c r="J5812" s="24"/>
    </row>
    <row r="5813" spans="1:11" ht="15.75" thickBot="1" x14ac:dyDescent="0.3">
      <c r="A5813" s="235" t="s">
        <v>4230</v>
      </c>
      <c r="B5813" s="9" t="s">
        <v>4231</v>
      </c>
      <c r="C5813" s="230" t="s">
        <v>14</v>
      </c>
      <c r="D5813" s="230">
        <v>1</v>
      </c>
      <c r="E5813" s="178"/>
      <c r="F5813" s="178"/>
      <c r="G5813" s="178">
        <f t="shared" si="181"/>
        <v>0</v>
      </c>
      <c r="H5813" s="178">
        <f t="shared" si="182"/>
        <v>0</v>
      </c>
      <c r="I5813" s="24"/>
      <c r="J5813" s="24"/>
    </row>
    <row r="5814" spans="1:11" ht="15.75" thickBot="1" x14ac:dyDescent="0.3">
      <c r="A5814" s="235" t="s">
        <v>4232</v>
      </c>
      <c r="B5814" s="9" t="s">
        <v>4233</v>
      </c>
      <c r="C5814" s="230" t="s">
        <v>14</v>
      </c>
      <c r="D5814" s="230">
        <v>1</v>
      </c>
      <c r="E5814" s="178"/>
      <c r="F5814" s="178"/>
      <c r="G5814" s="178">
        <f t="shared" si="181"/>
        <v>0</v>
      </c>
      <c r="H5814" s="178">
        <f t="shared" si="182"/>
        <v>0</v>
      </c>
      <c r="I5814" s="24"/>
      <c r="J5814" s="24"/>
    </row>
    <row r="5815" spans="1:11" ht="15.75" thickBot="1" x14ac:dyDescent="0.3">
      <c r="A5815" s="235" t="s">
        <v>4234</v>
      </c>
      <c r="B5815" s="9" t="s">
        <v>4235</v>
      </c>
      <c r="C5815" s="230" t="s">
        <v>14</v>
      </c>
      <c r="D5815" s="230">
        <v>1</v>
      </c>
      <c r="E5815" s="178"/>
      <c r="F5815" s="178"/>
      <c r="G5815" s="178">
        <f t="shared" si="181"/>
        <v>0</v>
      </c>
      <c r="H5815" s="178">
        <f t="shared" si="182"/>
        <v>0</v>
      </c>
      <c r="I5815" s="24"/>
      <c r="J5815" s="24"/>
    </row>
    <row r="5816" spans="1:11" ht="16.5" thickBot="1" x14ac:dyDescent="0.3">
      <c r="A5816" s="309" t="s">
        <v>4236</v>
      </c>
      <c r="B5816" s="310"/>
      <c r="C5816" s="310"/>
      <c r="D5816" s="310"/>
      <c r="E5816" s="311"/>
      <c r="F5816" s="288">
        <f>SUM(G5793:G5815)</f>
        <v>0</v>
      </c>
      <c r="G5816" s="289"/>
      <c r="H5816" s="290"/>
      <c r="I5816" s="6"/>
      <c r="J5816" s="6"/>
    </row>
    <row r="5817" spans="1:11" ht="16.5" thickBot="1" x14ac:dyDescent="0.3">
      <c r="A5817" s="309" t="s">
        <v>4237</v>
      </c>
      <c r="B5817" s="310"/>
      <c r="C5817" s="310"/>
      <c r="D5817" s="310"/>
      <c r="E5817" s="311"/>
      <c r="F5817" s="288">
        <f>F5818-F5816</f>
        <v>0</v>
      </c>
      <c r="G5817" s="289"/>
      <c r="H5817" s="290"/>
      <c r="I5817" s="6"/>
      <c r="J5817" s="6"/>
    </row>
    <row r="5818" spans="1:11" ht="16.5" thickBot="1" x14ac:dyDescent="0.3">
      <c r="A5818" s="309" t="s">
        <v>4238</v>
      </c>
      <c r="B5818" s="310"/>
      <c r="C5818" s="310"/>
      <c r="D5818" s="310"/>
      <c r="E5818" s="311"/>
      <c r="F5818" s="288">
        <f>SUM(H5793:H5815)</f>
        <v>0</v>
      </c>
      <c r="G5818" s="289"/>
      <c r="H5818" s="290"/>
      <c r="I5818" s="6"/>
      <c r="J5818" s="6"/>
    </row>
    <row r="5819" spans="1:11" ht="16.5" thickBot="1" x14ac:dyDescent="0.3">
      <c r="A5819" s="260" t="s">
        <v>4538</v>
      </c>
      <c r="B5819" s="404"/>
      <c r="C5819" s="404"/>
      <c r="D5819" s="404"/>
      <c r="E5819" s="404"/>
      <c r="F5819" s="404"/>
      <c r="G5819" s="404"/>
      <c r="H5819" s="404"/>
    </row>
    <row r="5820" spans="1:11" ht="15.75" x14ac:dyDescent="0.25">
      <c r="A5820" s="273"/>
      <c r="B5820" s="224"/>
      <c r="C5820" s="247"/>
      <c r="D5820" s="247"/>
      <c r="E5820" s="224"/>
      <c r="F5820" s="224"/>
      <c r="G5820" s="224"/>
      <c r="H5820" s="224"/>
    </row>
    <row r="5821" spans="1:11" ht="18.75" x14ac:dyDescent="0.25">
      <c r="A5821" s="47" t="s">
        <v>4239</v>
      </c>
      <c r="B5821"/>
    </row>
    <row r="5822" spans="1:11" x14ac:dyDescent="0.25">
      <c r="A5822" s="275"/>
      <c r="B5822"/>
    </row>
    <row r="5823" spans="1:11" ht="68.25" customHeight="1" x14ac:dyDescent="0.25">
      <c r="A5823" s="306" t="s">
        <v>4240</v>
      </c>
      <c r="B5823" s="306"/>
      <c r="C5823" s="306"/>
      <c r="D5823" s="306"/>
      <c r="E5823" s="306"/>
      <c r="F5823" s="306"/>
      <c r="G5823" s="306"/>
      <c r="H5823" s="306"/>
      <c r="I5823" s="306"/>
      <c r="J5823" s="306"/>
      <c r="K5823" s="115"/>
    </row>
    <row r="5824" spans="1:11" ht="45.75" customHeight="1" x14ac:dyDescent="0.25">
      <c r="A5824" s="306" t="s">
        <v>4241</v>
      </c>
      <c r="B5824" s="306"/>
      <c r="C5824" s="306"/>
      <c r="D5824" s="306"/>
      <c r="E5824" s="306"/>
      <c r="F5824" s="306"/>
      <c r="G5824" s="306"/>
      <c r="H5824" s="306"/>
      <c r="I5824" s="306"/>
      <c r="J5824" s="306"/>
      <c r="K5824" s="115"/>
    </row>
    <row r="5825" spans="1:10" ht="15.75" thickBot="1" x14ac:dyDescent="0.3">
      <c r="A5825" s="21"/>
      <c r="B5825"/>
    </row>
    <row r="5826" spans="1:10" ht="15.75" thickBot="1" x14ac:dyDescent="0.3">
      <c r="A5826" s="353"/>
      <c r="B5826" s="353"/>
      <c r="C5826" s="234"/>
      <c r="D5826" s="30"/>
      <c r="E5826" s="285" t="s">
        <v>0</v>
      </c>
      <c r="F5826" s="286"/>
      <c r="G5826" s="286"/>
      <c r="H5826" s="286"/>
      <c r="I5826" s="286"/>
      <c r="J5826" s="287"/>
    </row>
    <row r="5827" spans="1:10" ht="36" x14ac:dyDescent="0.25">
      <c r="A5827" s="294" t="s">
        <v>4242</v>
      </c>
      <c r="B5827" s="300" t="s">
        <v>396</v>
      </c>
      <c r="C5827" s="300" t="s">
        <v>4243</v>
      </c>
      <c r="D5827" s="300" t="s">
        <v>4480</v>
      </c>
      <c r="E5827" s="2" t="s">
        <v>4</v>
      </c>
      <c r="F5827" s="2" t="s">
        <v>4</v>
      </c>
      <c r="G5827" s="300" t="s">
        <v>4483</v>
      </c>
      <c r="H5827" s="300" t="s">
        <v>4484</v>
      </c>
      <c r="I5827" s="3" t="s">
        <v>5</v>
      </c>
      <c r="J5827" s="3" t="s">
        <v>7</v>
      </c>
    </row>
    <row r="5828" spans="1:10" ht="60.75" thickBot="1" x14ac:dyDescent="0.3">
      <c r="A5828" s="295"/>
      <c r="B5828" s="301"/>
      <c r="C5828" s="301"/>
      <c r="D5828" s="301"/>
      <c r="E5828" s="30" t="s">
        <v>4482</v>
      </c>
      <c r="F5828" s="30" t="s">
        <v>4481</v>
      </c>
      <c r="G5828" s="301"/>
      <c r="H5828" s="301"/>
      <c r="I5828" s="4" t="s">
        <v>6</v>
      </c>
      <c r="J5828" s="4" t="s">
        <v>6</v>
      </c>
    </row>
    <row r="5829" spans="1:10" ht="15.75" thickBot="1" x14ac:dyDescent="0.3">
      <c r="A5829" s="235" t="s">
        <v>4244</v>
      </c>
      <c r="B5829" s="9" t="s">
        <v>4245</v>
      </c>
      <c r="C5829" s="230" t="s">
        <v>9</v>
      </c>
      <c r="D5829" s="213">
        <v>1</v>
      </c>
      <c r="E5829" s="164"/>
      <c r="F5829" s="164"/>
      <c r="G5829" s="164">
        <f t="shared" ref="G5829:G5877" si="183">D5829*E5829</f>
        <v>0</v>
      </c>
      <c r="H5829" s="164">
        <f t="shared" ref="H5829:H5877" si="184">D5829*F5829</f>
        <v>0</v>
      </c>
      <c r="I5829" s="54"/>
      <c r="J5829" s="54"/>
    </row>
    <row r="5830" spans="1:10" ht="45.75" thickBot="1" x14ac:dyDescent="0.3">
      <c r="A5830" s="235" t="s">
        <v>4607</v>
      </c>
      <c r="B5830" s="9" t="s">
        <v>4247</v>
      </c>
      <c r="C5830" s="230" t="s">
        <v>9</v>
      </c>
      <c r="D5830" s="213">
        <v>1</v>
      </c>
      <c r="E5830" s="164"/>
      <c r="F5830" s="164"/>
      <c r="G5830" s="164">
        <f t="shared" si="183"/>
        <v>0</v>
      </c>
      <c r="H5830" s="164">
        <f t="shared" si="184"/>
        <v>0</v>
      </c>
      <c r="I5830" s="54"/>
      <c r="J5830" s="54"/>
    </row>
    <row r="5831" spans="1:10" ht="15.75" thickBot="1" x14ac:dyDescent="0.3">
      <c r="A5831" s="235" t="s">
        <v>4608</v>
      </c>
      <c r="B5831" s="9" t="s">
        <v>4249</v>
      </c>
      <c r="C5831" s="230" t="s">
        <v>9</v>
      </c>
      <c r="D5831" s="213">
        <v>1</v>
      </c>
      <c r="E5831" s="164"/>
      <c r="F5831" s="164"/>
      <c r="G5831" s="164">
        <f t="shared" si="183"/>
        <v>0</v>
      </c>
      <c r="H5831" s="164">
        <f t="shared" si="184"/>
        <v>0</v>
      </c>
      <c r="I5831" s="54"/>
      <c r="J5831" s="54"/>
    </row>
    <row r="5832" spans="1:10" ht="15.75" thickBot="1" x14ac:dyDescent="0.3">
      <c r="A5832" s="235" t="s">
        <v>4246</v>
      </c>
      <c r="B5832" s="9" t="s">
        <v>4251</v>
      </c>
      <c r="C5832" s="230" t="s">
        <v>9</v>
      </c>
      <c r="D5832" s="213">
        <v>1</v>
      </c>
      <c r="E5832" s="164"/>
      <c r="F5832" s="164"/>
      <c r="G5832" s="164">
        <f t="shared" si="183"/>
        <v>0</v>
      </c>
      <c r="H5832" s="164">
        <f t="shared" si="184"/>
        <v>0</v>
      </c>
      <c r="I5832" s="54"/>
      <c r="J5832" s="54"/>
    </row>
    <row r="5833" spans="1:10" ht="45.75" thickBot="1" x14ac:dyDescent="0.3">
      <c r="A5833" s="235" t="s">
        <v>4609</v>
      </c>
      <c r="B5833" s="9" t="s">
        <v>4253</v>
      </c>
      <c r="C5833" s="230" t="s">
        <v>9</v>
      </c>
      <c r="D5833" s="213">
        <v>1</v>
      </c>
      <c r="E5833" s="164"/>
      <c r="F5833" s="164"/>
      <c r="G5833" s="164">
        <f t="shared" si="183"/>
        <v>0</v>
      </c>
      <c r="H5833" s="164">
        <f t="shared" si="184"/>
        <v>0</v>
      </c>
      <c r="I5833" s="54"/>
      <c r="J5833" s="54"/>
    </row>
    <row r="5834" spans="1:10" ht="30.75" thickBot="1" x14ac:dyDescent="0.3">
      <c r="A5834" s="235" t="s">
        <v>4248</v>
      </c>
      <c r="B5834" s="9" t="s">
        <v>4255</v>
      </c>
      <c r="C5834" s="230" t="s">
        <v>14</v>
      </c>
      <c r="D5834" s="213">
        <v>2</v>
      </c>
      <c r="E5834" s="164"/>
      <c r="F5834" s="164"/>
      <c r="G5834" s="164">
        <f t="shared" si="183"/>
        <v>0</v>
      </c>
      <c r="H5834" s="164">
        <f t="shared" si="184"/>
        <v>0</v>
      </c>
      <c r="I5834" s="54"/>
      <c r="J5834" s="54"/>
    </row>
    <row r="5835" spans="1:10" ht="30.75" thickBot="1" x14ac:dyDescent="0.3">
      <c r="A5835" s="235" t="s">
        <v>4250</v>
      </c>
      <c r="B5835" s="9" t="s">
        <v>4257</v>
      </c>
      <c r="C5835" s="230" t="s">
        <v>14</v>
      </c>
      <c r="D5835" s="213">
        <v>5</v>
      </c>
      <c r="E5835" s="164"/>
      <c r="F5835" s="164"/>
      <c r="G5835" s="164">
        <f t="shared" si="183"/>
        <v>0</v>
      </c>
      <c r="H5835" s="164">
        <f t="shared" si="184"/>
        <v>0</v>
      </c>
      <c r="I5835" s="54"/>
      <c r="J5835" s="54"/>
    </row>
    <row r="5836" spans="1:10" ht="30.75" thickBot="1" x14ac:dyDescent="0.3">
      <c r="A5836" s="235" t="s">
        <v>4252</v>
      </c>
      <c r="B5836" s="9" t="s">
        <v>4259</v>
      </c>
      <c r="C5836" s="230" t="s">
        <v>14</v>
      </c>
      <c r="D5836" s="213">
        <v>1</v>
      </c>
      <c r="E5836" s="164"/>
      <c r="F5836" s="164"/>
      <c r="G5836" s="164">
        <f t="shared" si="183"/>
        <v>0</v>
      </c>
      <c r="H5836" s="164">
        <f t="shared" si="184"/>
        <v>0</v>
      </c>
      <c r="I5836" s="54"/>
      <c r="J5836" s="54"/>
    </row>
    <row r="5837" spans="1:10" ht="30.75" customHeight="1" x14ac:dyDescent="0.25">
      <c r="A5837" s="294" t="s">
        <v>4254</v>
      </c>
      <c r="B5837" s="5" t="s">
        <v>4261</v>
      </c>
      <c r="C5837" s="298" t="s">
        <v>9</v>
      </c>
      <c r="D5837" s="349">
        <v>1</v>
      </c>
      <c r="E5837" s="312"/>
      <c r="F5837" s="312"/>
      <c r="G5837" s="312">
        <f t="shared" si="183"/>
        <v>0</v>
      </c>
      <c r="H5837" s="312">
        <f t="shared" si="184"/>
        <v>0</v>
      </c>
      <c r="I5837" s="304"/>
      <c r="J5837" s="304"/>
    </row>
    <row r="5838" spans="1:10" ht="15.75" thickBot="1" x14ac:dyDescent="0.3">
      <c r="A5838" s="295"/>
      <c r="B5838" s="9" t="s">
        <v>4262</v>
      </c>
      <c r="C5838" s="299"/>
      <c r="D5838" s="350"/>
      <c r="E5838" s="314"/>
      <c r="F5838" s="314"/>
      <c r="G5838" s="314">
        <f t="shared" si="183"/>
        <v>0</v>
      </c>
      <c r="H5838" s="314">
        <f t="shared" si="184"/>
        <v>0</v>
      </c>
      <c r="I5838" s="305"/>
      <c r="J5838" s="305"/>
    </row>
    <row r="5839" spans="1:10" ht="15.75" thickBot="1" x14ac:dyDescent="0.3">
      <c r="A5839" s="235" t="s">
        <v>4256</v>
      </c>
      <c r="B5839" s="9" t="s">
        <v>4264</v>
      </c>
      <c r="C5839" s="230" t="s">
        <v>9</v>
      </c>
      <c r="D5839" s="213">
        <v>1</v>
      </c>
      <c r="E5839" s="164"/>
      <c r="F5839" s="164"/>
      <c r="G5839" s="164">
        <f t="shared" si="183"/>
        <v>0</v>
      </c>
      <c r="H5839" s="164">
        <f t="shared" si="184"/>
        <v>0</v>
      </c>
      <c r="I5839" s="54"/>
      <c r="J5839" s="54"/>
    </row>
    <row r="5840" spans="1:10" ht="15.75" thickBot="1" x14ac:dyDescent="0.3">
      <c r="A5840" s="235" t="s">
        <v>4258</v>
      </c>
      <c r="B5840" s="9" t="s">
        <v>4266</v>
      </c>
      <c r="C5840" s="230" t="s">
        <v>14</v>
      </c>
      <c r="D5840" s="213">
        <v>2</v>
      </c>
      <c r="E5840" s="164"/>
      <c r="F5840" s="164"/>
      <c r="G5840" s="164">
        <f t="shared" si="183"/>
        <v>0</v>
      </c>
      <c r="H5840" s="164">
        <f t="shared" si="184"/>
        <v>0</v>
      </c>
      <c r="I5840" s="54"/>
      <c r="J5840" s="54"/>
    </row>
    <row r="5841" spans="1:10" ht="15.75" thickBot="1" x14ac:dyDescent="0.3">
      <c r="A5841" s="235" t="s">
        <v>4260</v>
      </c>
      <c r="B5841" s="9" t="s">
        <v>4268</v>
      </c>
      <c r="C5841" s="230" t="s">
        <v>14</v>
      </c>
      <c r="D5841" s="213">
        <v>1</v>
      </c>
      <c r="E5841" s="164"/>
      <c r="F5841" s="164"/>
      <c r="G5841" s="164">
        <f t="shared" si="183"/>
        <v>0</v>
      </c>
      <c r="H5841" s="164">
        <f t="shared" si="184"/>
        <v>0</v>
      </c>
      <c r="I5841" s="54"/>
      <c r="J5841" s="54"/>
    </row>
    <row r="5842" spans="1:10" ht="15.75" thickBot="1" x14ac:dyDescent="0.3">
      <c r="A5842" s="235" t="s">
        <v>4263</v>
      </c>
      <c r="B5842" s="9" t="s">
        <v>4270</v>
      </c>
      <c r="C5842" s="230" t="s">
        <v>14</v>
      </c>
      <c r="D5842" s="213">
        <v>1</v>
      </c>
      <c r="E5842" s="164"/>
      <c r="F5842" s="164"/>
      <c r="G5842" s="164">
        <f t="shared" si="183"/>
        <v>0</v>
      </c>
      <c r="H5842" s="164">
        <f t="shared" si="184"/>
        <v>0</v>
      </c>
      <c r="I5842" s="54"/>
      <c r="J5842" s="54"/>
    </row>
    <row r="5843" spans="1:10" ht="15.75" thickBot="1" x14ac:dyDescent="0.3">
      <c r="A5843" s="235" t="s">
        <v>4265</v>
      </c>
      <c r="B5843" s="9" t="s">
        <v>4272</v>
      </c>
      <c r="C5843" s="230" t="s">
        <v>9</v>
      </c>
      <c r="D5843" s="213">
        <v>1</v>
      </c>
      <c r="E5843" s="164"/>
      <c r="F5843" s="164"/>
      <c r="G5843" s="164">
        <f t="shared" si="183"/>
        <v>0</v>
      </c>
      <c r="H5843" s="164">
        <f t="shared" si="184"/>
        <v>0</v>
      </c>
      <c r="I5843" s="54"/>
      <c r="J5843" s="54"/>
    </row>
    <row r="5844" spans="1:10" ht="30.75" thickBot="1" x14ac:dyDescent="0.3">
      <c r="A5844" s="235" t="s">
        <v>4267</v>
      </c>
      <c r="B5844" s="9" t="s">
        <v>4274</v>
      </c>
      <c r="C5844" s="230" t="s">
        <v>9</v>
      </c>
      <c r="D5844" s="213">
        <v>1</v>
      </c>
      <c r="E5844" s="164"/>
      <c r="F5844" s="164"/>
      <c r="G5844" s="164">
        <f t="shared" si="183"/>
        <v>0</v>
      </c>
      <c r="H5844" s="164">
        <f t="shared" si="184"/>
        <v>0</v>
      </c>
      <c r="I5844" s="54"/>
      <c r="J5844" s="54"/>
    </row>
    <row r="5845" spans="1:10" x14ac:dyDescent="0.25">
      <c r="A5845" s="294" t="s">
        <v>4269</v>
      </c>
      <c r="B5845" s="5" t="s">
        <v>4276</v>
      </c>
      <c r="C5845" s="298" t="s">
        <v>9</v>
      </c>
      <c r="D5845" s="298">
        <v>1</v>
      </c>
      <c r="E5845" s="312"/>
      <c r="F5845" s="312"/>
      <c r="G5845" s="312">
        <f t="shared" si="183"/>
        <v>0</v>
      </c>
      <c r="H5845" s="312">
        <f t="shared" si="184"/>
        <v>0</v>
      </c>
      <c r="I5845" s="304"/>
      <c r="J5845" s="304"/>
    </row>
    <row r="5846" spans="1:10" x14ac:dyDescent="0.25">
      <c r="A5846" s="329"/>
      <c r="B5846" s="5" t="s">
        <v>4277</v>
      </c>
      <c r="C5846" s="330"/>
      <c r="D5846" s="330"/>
      <c r="E5846" s="313"/>
      <c r="F5846" s="313"/>
      <c r="G5846" s="313">
        <f t="shared" si="183"/>
        <v>0</v>
      </c>
      <c r="H5846" s="313">
        <f t="shared" si="184"/>
        <v>0</v>
      </c>
      <c r="I5846" s="348"/>
      <c r="J5846" s="348"/>
    </row>
    <row r="5847" spans="1:10" x14ac:dyDescent="0.25">
      <c r="A5847" s="329"/>
      <c r="B5847" s="5" t="s">
        <v>4278</v>
      </c>
      <c r="C5847" s="330"/>
      <c r="D5847" s="330"/>
      <c r="E5847" s="313"/>
      <c r="F5847" s="313"/>
      <c r="G5847" s="313">
        <f t="shared" si="183"/>
        <v>0</v>
      </c>
      <c r="H5847" s="313">
        <f t="shared" si="184"/>
        <v>0</v>
      </c>
      <c r="I5847" s="348"/>
      <c r="J5847" s="348"/>
    </row>
    <row r="5848" spans="1:10" x14ac:dyDescent="0.25">
      <c r="A5848" s="329"/>
      <c r="B5848" s="5" t="s">
        <v>4279</v>
      </c>
      <c r="C5848" s="330"/>
      <c r="D5848" s="330"/>
      <c r="E5848" s="313"/>
      <c r="F5848" s="313"/>
      <c r="G5848" s="313">
        <f t="shared" si="183"/>
        <v>0</v>
      </c>
      <c r="H5848" s="313">
        <f t="shared" si="184"/>
        <v>0</v>
      </c>
      <c r="I5848" s="348"/>
      <c r="J5848" s="348"/>
    </row>
    <row r="5849" spans="1:10" x14ac:dyDescent="0.25">
      <c r="A5849" s="329"/>
      <c r="B5849" s="5" t="s">
        <v>2850</v>
      </c>
      <c r="C5849" s="330"/>
      <c r="D5849" s="330"/>
      <c r="E5849" s="313"/>
      <c r="F5849" s="313"/>
      <c r="G5849" s="313">
        <f t="shared" si="183"/>
        <v>0</v>
      </c>
      <c r="H5849" s="313">
        <f t="shared" si="184"/>
        <v>0</v>
      </c>
      <c r="I5849" s="348"/>
      <c r="J5849" s="348"/>
    </row>
    <row r="5850" spans="1:10" x14ac:dyDescent="0.25">
      <c r="A5850" s="329"/>
      <c r="B5850" s="5" t="s">
        <v>4280</v>
      </c>
      <c r="C5850" s="330"/>
      <c r="D5850" s="330"/>
      <c r="E5850" s="313"/>
      <c r="F5850" s="313"/>
      <c r="G5850" s="313">
        <f t="shared" si="183"/>
        <v>0</v>
      </c>
      <c r="H5850" s="313">
        <f t="shared" si="184"/>
        <v>0</v>
      </c>
      <c r="I5850" s="348"/>
      <c r="J5850" s="348"/>
    </row>
    <row r="5851" spans="1:10" x14ac:dyDescent="0.25">
      <c r="A5851" s="329"/>
      <c r="B5851" s="5" t="s">
        <v>4281</v>
      </c>
      <c r="C5851" s="330"/>
      <c r="D5851" s="330"/>
      <c r="E5851" s="313"/>
      <c r="F5851" s="313"/>
      <c r="G5851" s="313">
        <f t="shared" si="183"/>
        <v>0</v>
      </c>
      <c r="H5851" s="313">
        <f t="shared" si="184"/>
        <v>0</v>
      </c>
      <c r="I5851" s="348"/>
      <c r="J5851" s="348"/>
    </row>
    <row r="5852" spans="1:10" ht="15.75" thickBot="1" x14ac:dyDescent="0.3">
      <c r="A5852" s="295"/>
      <c r="B5852" s="9" t="s">
        <v>4282</v>
      </c>
      <c r="C5852" s="299"/>
      <c r="D5852" s="299"/>
      <c r="E5852" s="314"/>
      <c r="F5852" s="314"/>
      <c r="G5852" s="314">
        <f t="shared" si="183"/>
        <v>0</v>
      </c>
      <c r="H5852" s="314">
        <f t="shared" si="184"/>
        <v>0</v>
      </c>
      <c r="I5852" s="305"/>
      <c r="J5852" s="305"/>
    </row>
    <row r="5853" spans="1:10" ht="15.75" thickBot="1" x14ac:dyDescent="0.3">
      <c r="A5853" s="235" t="s">
        <v>4271</v>
      </c>
      <c r="B5853" s="9" t="s">
        <v>4284</v>
      </c>
      <c r="C5853" s="230" t="s">
        <v>14</v>
      </c>
      <c r="D5853" s="230">
        <v>3</v>
      </c>
      <c r="E5853" s="164"/>
      <c r="F5853" s="164"/>
      <c r="G5853" s="164">
        <f t="shared" si="183"/>
        <v>0</v>
      </c>
      <c r="H5853" s="164">
        <f t="shared" si="184"/>
        <v>0</v>
      </c>
      <c r="I5853" s="54"/>
      <c r="J5853" s="54"/>
    </row>
    <row r="5854" spans="1:10" x14ac:dyDescent="0.25">
      <c r="A5854" s="294" t="s">
        <v>4273</v>
      </c>
      <c r="B5854" s="5" t="s">
        <v>4286</v>
      </c>
      <c r="C5854" s="298" t="s">
        <v>9</v>
      </c>
      <c r="D5854" s="298">
        <v>1</v>
      </c>
      <c r="E5854" s="312"/>
      <c r="F5854" s="312"/>
      <c r="G5854" s="312">
        <f t="shared" si="183"/>
        <v>0</v>
      </c>
      <c r="H5854" s="312">
        <f t="shared" si="184"/>
        <v>0</v>
      </c>
      <c r="I5854" s="304"/>
      <c r="J5854" s="304"/>
    </row>
    <row r="5855" spans="1:10" ht="15.75" thickBot="1" x14ac:dyDescent="0.3">
      <c r="A5855" s="295"/>
      <c r="B5855" s="9" t="s">
        <v>4282</v>
      </c>
      <c r="C5855" s="299"/>
      <c r="D5855" s="299"/>
      <c r="E5855" s="314"/>
      <c r="F5855" s="314"/>
      <c r="G5855" s="314">
        <f t="shared" si="183"/>
        <v>0</v>
      </c>
      <c r="H5855" s="314">
        <f t="shared" si="184"/>
        <v>0</v>
      </c>
      <c r="I5855" s="305"/>
      <c r="J5855" s="305"/>
    </row>
    <row r="5856" spans="1:10" ht="45" x14ac:dyDescent="0.25">
      <c r="A5856" s="294" t="s">
        <v>4275</v>
      </c>
      <c r="B5856" s="5" t="s">
        <v>4288</v>
      </c>
      <c r="C5856" s="298" t="s">
        <v>9</v>
      </c>
      <c r="D5856" s="298">
        <v>1</v>
      </c>
      <c r="E5856" s="312"/>
      <c r="F5856" s="312"/>
      <c r="G5856" s="312">
        <f>D5856*E5856</f>
        <v>0</v>
      </c>
      <c r="H5856" s="312">
        <f>D5856*F5856</f>
        <v>0</v>
      </c>
      <c r="I5856" s="304"/>
      <c r="J5856" s="304"/>
    </row>
    <row r="5857" spans="1:10" ht="30" x14ac:dyDescent="0.25">
      <c r="A5857" s="329"/>
      <c r="B5857" s="5" t="s">
        <v>4289</v>
      </c>
      <c r="C5857" s="330"/>
      <c r="D5857" s="330"/>
      <c r="E5857" s="313"/>
      <c r="F5857" s="313"/>
      <c r="G5857" s="313">
        <f t="shared" si="183"/>
        <v>0</v>
      </c>
      <c r="H5857" s="313">
        <f t="shared" si="184"/>
        <v>0</v>
      </c>
      <c r="I5857" s="348"/>
      <c r="J5857" s="348"/>
    </row>
    <row r="5858" spans="1:10" ht="30" x14ac:dyDescent="0.25">
      <c r="A5858" s="329"/>
      <c r="B5858" s="5" t="s">
        <v>4290</v>
      </c>
      <c r="C5858" s="330"/>
      <c r="D5858" s="330"/>
      <c r="E5858" s="313"/>
      <c r="F5858" s="313"/>
      <c r="G5858" s="313">
        <f t="shared" si="183"/>
        <v>0</v>
      </c>
      <c r="H5858" s="313">
        <f t="shared" si="184"/>
        <v>0</v>
      </c>
      <c r="I5858" s="348"/>
      <c r="J5858" s="348"/>
    </row>
    <row r="5859" spans="1:10" x14ac:dyDescent="0.25">
      <c r="A5859" s="329"/>
      <c r="B5859" s="56"/>
      <c r="C5859" s="330"/>
      <c r="D5859" s="330"/>
      <c r="E5859" s="313"/>
      <c r="F5859" s="313"/>
      <c r="G5859" s="313">
        <f t="shared" si="183"/>
        <v>0</v>
      </c>
      <c r="H5859" s="313">
        <f t="shared" si="184"/>
        <v>0</v>
      </c>
      <c r="I5859" s="348"/>
      <c r="J5859" s="348"/>
    </row>
    <row r="5860" spans="1:10" x14ac:dyDescent="0.25">
      <c r="A5860" s="329"/>
      <c r="B5860" s="56"/>
      <c r="C5860" s="330"/>
      <c r="D5860" s="330"/>
      <c r="E5860" s="313"/>
      <c r="F5860" s="313"/>
      <c r="G5860" s="313">
        <f t="shared" si="183"/>
        <v>0</v>
      </c>
      <c r="H5860" s="313">
        <f t="shared" si="184"/>
        <v>0</v>
      </c>
      <c r="I5860" s="348"/>
      <c r="J5860" s="348"/>
    </row>
    <row r="5861" spans="1:10" ht="15.75" thickBot="1" x14ac:dyDescent="0.3">
      <c r="A5861" s="295"/>
      <c r="B5861" s="8"/>
      <c r="C5861" s="299"/>
      <c r="D5861" s="299"/>
      <c r="E5861" s="314"/>
      <c r="F5861" s="314"/>
      <c r="G5861" s="314">
        <f>D5856*E5861</f>
        <v>0</v>
      </c>
      <c r="H5861" s="314">
        <f>D5856*F5861</f>
        <v>0</v>
      </c>
      <c r="I5861" s="305"/>
      <c r="J5861" s="305"/>
    </row>
    <row r="5862" spans="1:10" ht="30" x14ac:dyDescent="0.25">
      <c r="A5862" s="294" t="s">
        <v>4283</v>
      </c>
      <c r="B5862" s="5" t="s">
        <v>4292</v>
      </c>
      <c r="C5862" s="298" t="s">
        <v>9</v>
      </c>
      <c r="D5862" s="298">
        <v>1</v>
      </c>
      <c r="E5862" s="312"/>
      <c r="F5862" s="312"/>
      <c r="G5862" s="312">
        <f t="shared" si="183"/>
        <v>0</v>
      </c>
      <c r="H5862" s="312">
        <f t="shared" si="184"/>
        <v>0</v>
      </c>
      <c r="I5862" s="304"/>
      <c r="J5862" s="304"/>
    </row>
    <row r="5863" spans="1:10" ht="30.75" thickBot="1" x14ac:dyDescent="0.3">
      <c r="A5863" s="295"/>
      <c r="B5863" s="46" t="s">
        <v>4293</v>
      </c>
      <c r="C5863" s="299"/>
      <c r="D5863" s="299"/>
      <c r="E5863" s="314"/>
      <c r="F5863" s="314"/>
      <c r="G5863" s="314">
        <f t="shared" si="183"/>
        <v>0</v>
      </c>
      <c r="H5863" s="314">
        <f t="shared" si="184"/>
        <v>0</v>
      </c>
      <c r="I5863" s="305"/>
      <c r="J5863" s="305"/>
    </row>
    <row r="5864" spans="1:10" ht="15.75" thickBot="1" x14ac:dyDescent="0.3">
      <c r="A5864" s="235" t="s">
        <v>4285</v>
      </c>
      <c r="B5864" s="9" t="s">
        <v>4295</v>
      </c>
      <c r="C5864" s="230" t="s">
        <v>9</v>
      </c>
      <c r="D5864" s="230">
        <v>1</v>
      </c>
      <c r="E5864" s="164"/>
      <c r="F5864" s="164"/>
      <c r="G5864" s="164">
        <f t="shared" si="183"/>
        <v>0</v>
      </c>
      <c r="H5864" s="164">
        <f t="shared" si="184"/>
        <v>0</v>
      </c>
      <c r="I5864" s="54"/>
      <c r="J5864" s="54"/>
    </row>
    <row r="5865" spans="1:10" ht="15.75" thickBot="1" x14ac:dyDescent="0.3">
      <c r="A5865" s="235" t="s">
        <v>4287</v>
      </c>
      <c r="B5865" s="9" t="s">
        <v>4297</v>
      </c>
      <c r="C5865" s="230" t="s">
        <v>9</v>
      </c>
      <c r="D5865" s="230">
        <v>1</v>
      </c>
      <c r="E5865" s="164"/>
      <c r="F5865" s="164"/>
      <c r="G5865" s="164">
        <f t="shared" si="183"/>
        <v>0</v>
      </c>
      <c r="H5865" s="164">
        <f t="shared" si="184"/>
        <v>0</v>
      </c>
      <c r="I5865" s="54"/>
      <c r="J5865" s="54"/>
    </row>
    <row r="5866" spans="1:10" ht="15.75" thickBot="1" x14ac:dyDescent="0.3">
      <c r="A5866" s="235" t="s">
        <v>4291</v>
      </c>
      <c r="B5866" s="9" t="s">
        <v>4299</v>
      </c>
      <c r="C5866" s="230" t="s">
        <v>9</v>
      </c>
      <c r="D5866" s="230">
        <v>1</v>
      </c>
      <c r="E5866" s="164"/>
      <c r="F5866" s="164"/>
      <c r="G5866" s="164">
        <f t="shared" si="183"/>
        <v>0</v>
      </c>
      <c r="H5866" s="164">
        <f t="shared" si="184"/>
        <v>0</v>
      </c>
      <c r="I5866" s="54"/>
      <c r="J5866" s="54"/>
    </row>
    <row r="5867" spans="1:10" ht="30.75" thickBot="1" x14ac:dyDescent="0.3">
      <c r="A5867" s="235" t="s">
        <v>4294</v>
      </c>
      <c r="B5867" s="9" t="s">
        <v>4300</v>
      </c>
      <c r="C5867" s="230" t="s">
        <v>9</v>
      </c>
      <c r="D5867" s="230">
        <v>1</v>
      </c>
      <c r="E5867" s="164"/>
      <c r="F5867" s="164"/>
      <c r="G5867" s="164">
        <f t="shared" si="183"/>
        <v>0</v>
      </c>
      <c r="H5867" s="164">
        <f t="shared" si="184"/>
        <v>0</v>
      </c>
      <c r="I5867" s="54"/>
      <c r="J5867" s="54"/>
    </row>
    <row r="5868" spans="1:10" x14ac:dyDescent="0.25">
      <c r="A5868" s="294" t="s">
        <v>4296</v>
      </c>
      <c r="B5868" s="5" t="s">
        <v>4301</v>
      </c>
      <c r="C5868" s="298" t="s">
        <v>9</v>
      </c>
      <c r="D5868" s="298">
        <v>1</v>
      </c>
      <c r="E5868" s="312"/>
      <c r="F5868" s="312"/>
      <c r="G5868" s="312">
        <f t="shared" si="183"/>
        <v>0</v>
      </c>
      <c r="H5868" s="312">
        <f t="shared" si="184"/>
        <v>0</v>
      </c>
      <c r="I5868" s="304"/>
      <c r="J5868" s="304"/>
    </row>
    <row r="5869" spans="1:10" x14ac:dyDescent="0.25">
      <c r="A5869" s="329"/>
      <c r="B5869" s="5" t="s">
        <v>4302</v>
      </c>
      <c r="C5869" s="330"/>
      <c r="D5869" s="330"/>
      <c r="E5869" s="313"/>
      <c r="F5869" s="313"/>
      <c r="G5869" s="313">
        <f t="shared" si="183"/>
        <v>0</v>
      </c>
      <c r="H5869" s="313">
        <f t="shared" si="184"/>
        <v>0</v>
      </c>
      <c r="I5869" s="348"/>
      <c r="J5869" s="348"/>
    </row>
    <row r="5870" spans="1:10" x14ac:dyDescent="0.25">
      <c r="A5870" s="329"/>
      <c r="B5870" s="5" t="s">
        <v>4303</v>
      </c>
      <c r="C5870" s="330"/>
      <c r="D5870" s="330"/>
      <c r="E5870" s="313"/>
      <c r="F5870" s="313"/>
      <c r="G5870" s="313">
        <f t="shared" si="183"/>
        <v>0</v>
      </c>
      <c r="H5870" s="313">
        <f t="shared" si="184"/>
        <v>0</v>
      </c>
      <c r="I5870" s="348"/>
      <c r="J5870" s="348"/>
    </row>
    <row r="5871" spans="1:10" x14ac:dyDescent="0.25">
      <c r="A5871" s="329"/>
      <c r="B5871" s="5" t="s">
        <v>4304</v>
      </c>
      <c r="C5871" s="330"/>
      <c r="D5871" s="330"/>
      <c r="E5871" s="313"/>
      <c r="F5871" s="313"/>
      <c r="G5871" s="313">
        <f t="shared" si="183"/>
        <v>0</v>
      </c>
      <c r="H5871" s="313">
        <f t="shared" si="184"/>
        <v>0</v>
      </c>
      <c r="I5871" s="348"/>
      <c r="J5871" s="348"/>
    </row>
    <row r="5872" spans="1:10" x14ac:dyDescent="0.25">
      <c r="A5872" s="329"/>
      <c r="B5872" s="5" t="s">
        <v>4305</v>
      </c>
      <c r="C5872" s="330"/>
      <c r="D5872" s="330"/>
      <c r="E5872" s="313"/>
      <c r="F5872" s="313"/>
      <c r="G5872" s="313">
        <f t="shared" si="183"/>
        <v>0</v>
      </c>
      <c r="H5872" s="313">
        <f t="shared" si="184"/>
        <v>0</v>
      </c>
      <c r="I5872" s="348"/>
      <c r="J5872" s="348"/>
    </row>
    <row r="5873" spans="1:10" x14ac:dyDescent="0.25">
      <c r="A5873" s="329"/>
      <c r="B5873" s="5" t="s">
        <v>4306</v>
      </c>
      <c r="C5873" s="330"/>
      <c r="D5873" s="330"/>
      <c r="E5873" s="313"/>
      <c r="F5873" s="313"/>
      <c r="G5873" s="313">
        <f t="shared" si="183"/>
        <v>0</v>
      </c>
      <c r="H5873" s="313">
        <f t="shared" si="184"/>
        <v>0</v>
      </c>
      <c r="I5873" s="348"/>
      <c r="J5873" s="348"/>
    </row>
    <row r="5874" spans="1:10" x14ac:dyDescent="0.25">
      <c r="A5874" s="329"/>
      <c r="B5874" s="5" t="s">
        <v>4307</v>
      </c>
      <c r="C5874" s="330"/>
      <c r="D5874" s="330"/>
      <c r="E5874" s="313"/>
      <c r="F5874" s="313"/>
      <c r="G5874" s="313">
        <f t="shared" si="183"/>
        <v>0</v>
      </c>
      <c r="H5874" s="313">
        <f t="shared" si="184"/>
        <v>0</v>
      </c>
      <c r="I5874" s="348"/>
      <c r="J5874" s="348"/>
    </row>
    <row r="5875" spans="1:10" x14ac:dyDescent="0.25">
      <c r="A5875" s="329"/>
      <c r="B5875" s="5" t="s">
        <v>4308</v>
      </c>
      <c r="C5875" s="330"/>
      <c r="D5875" s="330"/>
      <c r="E5875" s="313"/>
      <c r="F5875" s="313"/>
      <c r="G5875" s="313">
        <f t="shared" si="183"/>
        <v>0</v>
      </c>
      <c r="H5875" s="313">
        <f t="shared" si="184"/>
        <v>0</v>
      </c>
      <c r="I5875" s="348"/>
      <c r="J5875" s="348"/>
    </row>
    <row r="5876" spans="1:10" ht="15.75" thickBot="1" x14ac:dyDescent="0.3">
      <c r="A5876" s="295"/>
      <c r="B5876" s="9" t="s">
        <v>4309</v>
      </c>
      <c r="C5876" s="299"/>
      <c r="D5876" s="299"/>
      <c r="E5876" s="314"/>
      <c r="F5876" s="314"/>
      <c r="G5876" s="314">
        <f t="shared" si="183"/>
        <v>0</v>
      </c>
      <c r="H5876" s="314">
        <f t="shared" si="184"/>
        <v>0</v>
      </c>
      <c r="I5876" s="305"/>
      <c r="J5876" s="305"/>
    </row>
    <row r="5877" spans="1:10" ht="30.75" thickBot="1" x14ac:dyDescent="0.3">
      <c r="A5877" s="235" t="s">
        <v>4298</v>
      </c>
      <c r="B5877" s="9" t="s">
        <v>4310</v>
      </c>
      <c r="C5877" s="230" t="s">
        <v>9</v>
      </c>
      <c r="D5877" s="230">
        <v>1</v>
      </c>
      <c r="E5877" s="164"/>
      <c r="F5877" s="164"/>
      <c r="G5877" s="164">
        <f t="shared" si="183"/>
        <v>0</v>
      </c>
      <c r="H5877" s="164">
        <f t="shared" si="184"/>
        <v>0</v>
      </c>
      <c r="I5877" s="54"/>
      <c r="J5877" s="54"/>
    </row>
    <row r="5878" spans="1:10" ht="16.5" thickBot="1" x14ac:dyDescent="0.3">
      <c r="A5878" s="309" t="s">
        <v>4311</v>
      </c>
      <c r="B5878" s="310"/>
      <c r="C5878" s="310"/>
      <c r="D5878" s="310"/>
      <c r="E5878" s="311"/>
      <c r="F5878" s="288">
        <f>SUM(G5829:G5877)</f>
        <v>0</v>
      </c>
      <c r="G5878" s="289"/>
      <c r="H5878" s="290"/>
      <c r="I5878" s="6"/>
      <c r="J5878" s="6"/>
    </row>
    <row r="5879" spans="1:10" ht="16.5" thickBot="1" x14ac:dyDescent="0.3">
      <c r="A5879" s="309" t="s">
        <v>4312</v>
      </c>
      <c r="B5879" s="310"/>
      <c r="C5879" s="310"/>
      <c r="D5879" s="310"/>
      <c r="E5879" s="311"/>
      <c r="F5879" s="288">
        <f>F5880-F5878</f>
        <v>0</v>
      </c>
      <c r="G5879" s="289"/>
      <c r="H5879" s="290"/>
      <c r="I5879" s="6"/>
      <c r="J5879" s="6"/>
    </row>
    <row r="5880" spans="1:10" ht="16.5" thickBot="1" x14ac:dyDescent="0.3">
      <c r="A5880" s="309" t="s">
        <v>4313</v>
      </c>
      <c r="B5880" s="310"/>
      <c r="C5880" s="310"/>
      <c r="D5880" s="310"/>
      <c r="E5880" s="311"/>
      <c r="F5880" s="288">
        <f>SUM(H5829:H5877)</f>
        <v>0</v>
      </c>
      <c r="G5880" s="289"/>
      <c r="H5880" s="290"/>
      <c r="I5880" s="6"/>
      <c r="J5880" s="6"/>
    </row>
    <row r="5881" spans="1:10" ht="16.5" thickBot="1" x14ac:dyDescent="0.3">
      <c r="A5881" s="260" t="s">
        <v>4538</v>
      </c>
      <c r="B5881" s="404"/>
      <c r="C5881" s="404"/>
      <c r="D5881" s="404"/>
      <c r="E5881" s="404"/>
      <c r="F5881" s="404"/>
      <c r="G5881" s="404"/>
      <c r="H5881" s="404"/>
    </row>
    <row r="5883" spans="1:10" x14ac:dyDescent="0.25">
      <c r="A5883" s="512" t="s">
        <v>4318</v>
      </c>
      <c r="B5883" s="512"/>
      <c r="C5883" s="512"/>
      <c r="D5883" s="512"/>
      <c r="E5883" s="512"/>
      <c r="F5883" s="512"/>
      <c r="G5883" s="512"/>
      <c r="H5883" s="512"/>
      <c r="I5883" s="512"/>
      <c r="J5883" s="512"/>
    </row>
    <row r="5884" spans="1:10" x14ac:dyDescent="0.25">
      <c r="B5884" s="119"/>
      <c r="E5884" s="112"/>
      <c r="F5884" s="112"/>
      <c r="G5884" s="112"/>
      <c r="H5884" s="112"/>
      <c r="I5884" s="112"/>
      <c r="J5884" s="112"/>
    </row>
    <row r="5885" spans="1:10" x14ac:dyDescent="0.25">
      <c r="A5885" s="508" t="s">
        <v>4319</v>
      </c>
      <c r="B5885" s="508"/>
      <c r="C5885" s="508"/>
      <c r="D5885" s="508"/>
      <c r="E5885" s="508"/>
      <c r="F5885" s="508"/>
      <c r="G5885" s="508"/>
      <c r="H5885" s="508"/>
      <c r="I5885" s="508"/>
      <c r="J5885" s="508"/>
    </row>
    <row r="5886" spans="1:10" x14ac:dyDescent="0.25">
      <c r="A5886" s="508" t="s">
        <v>4320</v>
      </c>
      <c r="B5886" s="508"/>
      <c r="C5886" s="508"/>
      <c r="D5886" s="508"/>
      <c r="E5886" s="508"/>
      <c r="F5886" s="508"/>
      <c r="G5886" s="508"/>
      <c r="H5886" s="508"/>
      <c r="I5886" s="508"/>
      <c r="J5886" s="508"/>
    </row>
    <row r="5887" spans="1:10" x14ac:dyDescent="0.25">
      <c r="A5887" s="508" t="s">
        <v>4321</v>
      </c>
      <c r="B5887" s="508"/>
      <c r="C5887" s="508"/>
      <c r="D5887" s="508"/>
      <c r="E5887" s="508"/>
      <c r="F5887" s="508"/>
      <c r="G5887" s="508"/>
      <c r="H5887" s="508"/>
      <c r="I5887" s="508"/>
      <c r="J5887" s="508"/>
    </row>
    <row r="5888" spans="1:10" x14ac:dyDescent="0.25">
      <c r="A5888" s="508" t="s">
        <v>4322</v>
      </c>
      <c r="B5888" s="508"/>
      <c r="C5888" s="508"/>
      <c r="D5888" s="508"/>
      <c r="E5888" s="508"/>
      <c r="F5888" s="508"/>
      <c r="G5888" s="508"/>
      <c r="H5888" s="508"/>
      <c r="I5888" s="508"/>
      <c r="J5888" s="508"/>
    </row>
    <row r="5889" spans="1:10" x14ac:dyDescent="0.25">
      <c r="A5889" s="508" t="s">
        <v>4323</v>
      </c>
      <c r="B5889" s="508"/>
      <c r="C5889" s="508"/>
      <c r="D5889" s="508"/>
      <c r="E5889" s="508"/>
      <c r="F5889" s="508"/>
      <c r="G5889" s="508"/>
      <c r="H5889" s="508"/>
      <c r="I5889" s="508"/>
      <c r="J5889" s="508"/>
    </row>
    <row r="5890" spans="1:10" x14ac:dyDescent="0.25">
      <c r="A5890" s="508" t="s">
        <v>4324</v>
      </c>
      <c r="B5890" s="508"/>
      <c r="C5890" s="508"/>
      <c r="D5890" s="508"/>
      <c r="E5890" s="508"/>
      <c r="F5890" s="508"/>
      <c r="G5890" s="508"/>
      <c r="H5890" s="508"/>
      <c r="I5890" s="508"/>
      <c r="J5890" s="508"/>
    </row>
    <row r="5891" spans="1:10" x14ac:dyDescent="0.25">
      <c r="B5891" s="119"/>
      <c r="E5891" s="112"/>
      <c r="F5891" s="112"/>
      <c r="G5891" s="112"/>
      <c r="H5891" s="112"/>
      <c r="I5891" s="112"/>
      <c r="J5891" s="112"/>
    </row>
    <row r="5892" spans="1:10" x14ac:dyDescent="0.25">
      <c r="A5892" s="512" t="s">
        <v>4325</v>
      </c>
      <c r="B5892" s="512"/>
      <c r="C5892" s="512"/>
      <c r="D5892" s="512"/>
      <c r="E5892" s="512"/>
      <c r="F5892" s="512"/>
      <c r="G5892" s="512"/>
      <c r="H5892" s="512"/>
      <c r="I5892" s="512"/>
      <c r="J5892" s="512"/>
    </row>
    <row r="5893" spans="1:10" x14ac:dyDescent="0.25">
      <c r="A5893" s="508" t="s">
        <v>4326</v>
      </c>
      <c r="B5893" s="508"/>
      <c r="C5893" s="508"/>
      <c r="D5893" s="508"/>
      <c r="E5893" s="508"/>
      <c r="F5893" s="508"/>
      <c r="G5893" s="508"/>
      <c r="H5893" s="508"/>
      <c r="I5893" s="508"/>
      <c r="J5893" s="508"/>
    </row>
    <row r="5894" spans="1:10" x14ac:dyDescent="0.25">
      <c r="A5894" s="508" t="s">
        <v>4327</v>
      </c>
      <c r="B5894" s="508"/>
      <c r="C5894" s="508"/>
      <c r="D5894" s="508"/>
      <c r="E5894" s="508"/>
      <c r="F5894" s="508"/>
      <c r="G5894" s="508"/>
      <c r="H5894" s="508"/>
      <c r="I5894" s="508"/>
      <c r="J5894" s="508"/>
    </row>
    <row r="5895" spans="1:10" x14ac:dyDescent="0.25">
      <c r="A5895" s="508" t="s">
        <v>4328</v>
      </c>
      <c r="B5895" s="508"/>
      <c r="C5895" s="508"/>
      <c r="D5895" s="508"/>
      <c r="E5895" s="508"/>
      <c r="F5895" s="508"/>
      <c r="G5895" s="508"/>
      <c r="H5895" s="508"/>
      <c r="I5895" s="508"/>
      <c r="J5895" s="508"/>
    </row>
    <row r="5896" spans="1:10" x14ac:dyDescent="0.25">
      <c r="A5896" s="508" t="s">
        <v>4329</v>
      </c>
      <c r="B5896" s="508"/>
      <c r="C5896" s="508"/>
      <c r="D5896" s="508"/>
      <c r="E5896" s="508"/>
      <c r="F5896" s="508"/>
      <c r="G5896" s="508"/>
      <c r="H5896" s="508"/>
      <c r="I5896" s="508"/>
      <c r="J5896" s="508"/>
    </row>
    <row r="5897" spans="1:10" x14ac:dyDescent="0.25">
      <c r="A5897" s="508" t="s">
        <v>4330</v>
      </c>
      <c r="B5897" s="508"/>
      <c r="C5897" s="508"/>
      <c r="D5897" s="508"/>
      <c r="E5897" s="508"/>
      <c r="F5897" s="508"/>
      <c r="G5897" s="508"/>
      <c r="H5897" s="508"/>
      <c r="I5897" s="508"/>
      <c r="J5897" s="508"/>
    </row>
    <row r="5898" spans="1:10" x14ac:dyDescent="0.25">
      <c r="A5898" s="508" t="s">
        <v>4331</v>
      </c>
      <c r="B5898" s="508"/>
      <c r="C5898" s="508"/>
      <c r="D5898" s="508"/>
      <c r="E5898" s="508"/>
      <c r="F5898" s="508"/>
      <c r="G5898" s="508"/>
      <c r="H5898" s="508"/>
      <c r="I5898" s="508"/>
      <c r="J5898" s="508"/>
    </row>
    <row r="5899" spans="1:10" x14ac:dyDescent="0.25">
      <c r="B5899" s="119"/>
      <c r="E5899" s="112"/>
      <c r="F5899" s="112"/>
      <c r="G5899" s="112"/>
      <c r="H5899" s="112"/>
      <c r="I5899" s="112"/>
      <c r="J5899" s="112"/>
    </row>
    <row r="5900" spans="1:10" x14ac:dyDescent="0.25">
      <c r="A5900" s="512" t="s">
        <v>4332</v>
      </c>
      <c r="B5900" s="512"/>
      <c r="C5900" s="512"/>
      <c r="D5900" s="512"/>
      <c r="E5900" s="512"/>
      <c r="F5900" s="512"/>
      <c r="G5900" s="512"/>
      <c r="H5900" s="512"/>
      <c r="I5900" s="512"/>
      <c r="J5900" s="112"/>
    </row>
    <row r="5901" spans="1:10" x14ac:dyDescent="0.25">
      <c r="A5901" s="21"/>
      <c r="B5901" s="119"/>
      <c r="E5901" s="112"/>
      <c r="F5901" s="112"/>
      <c r="G5901" s="112"/>
      <c r="H5901" s="112"/>
      <c r="I5901" s="112"/>
      <c r="J5901" s="112"/>
    </row>
  </sheetData>
  <mergeCells count="7910">
    <mergeCell ref="C4418:C4420"/>
    <mergeCell ref="C4451:C4453"/>
    <mergeCell ref="C4454:C4456"/>
    <mergeCell ref="C4924:C4931"/>
    <mergeCell ref="C5837:C5838"/>
    <mergeCell ref="C5856:C5861"/>
    <mergeCell ref="D5856:D5861"/>
    <mergeCell ref="A1371:A1385"/>
    <mergeCell ref="A1386:A1397"/>
    <mergeCell ref="A1398:A1405"/>
    <mergeCell ref="A1464:A1466"/>
    <mergeCell ref="A1493:A1509"/>
    <mergeCell ref="A1510:A1524"/>
    <mergeCell ref="A1525:A1536"/>
    <mergeCell ref="A1537:A1544"/>
    <mergeCell ref="A1603:A1605"/>
    <mergeCell ref="A1606:A1620"/>
    <mergeCell ref="A1675:A1677"/>
    <mergeCell ref="A1678:A1692"/>
    <mergeCell ref="A2579:A2593"/>
    <mergeCell ref="C2725:C2726"/>
    <mergeCell ref="A2825:A2827"/>
    <mergeCell ref="A2845:A2847"/>
    <mergeCell ref="B5533:E5533"/>
    <mergeCell ref="B5640:H5640"/>
    <mergeCell ref="B5754:H5754"/>
    <mergeCell ref="B5785:H5785"/>
    <mergeCell ref="B5819:H5819"/>
    <mergeCell ref="C4280:E4280"/>
    <mergeCell ref="B5364:B5365"/>
    <mergeCell ref="A4281:B4281"/>
    <mergeCell ref="C4281:E4281"/>
    <mergeCell ref="A662:A664"/>
    <mergeCell ref="A705:A720"/>
    <mergeCell ref="A721:A735"/>
    <mergeCell ref="A736:A743"/>
    <mergeCell ref="A801:A803"/>
    <mergeCell ref="A844:A859"/>
    <mergeCell ref="A860:A874"/>
    <mergeCell ref="A875:A882"/>
    <mergeCell ref="A940:A942"/>
    <mergeCell ref="A983:A998"/>
    <mergeCell ref="A999:A1013"/>
    <mergeCell ref="A1014:A1021"/>
    <mergeCell ref="A1079:A1081"/>
    <mergeCell ref="A1122:A1137"/>
    <mergeCell ref="A1138:A1152"/>
    <mergeCell ref="A1153:A1160"/>
    <mergeCell ref="A1218:A1220"/>
    <mergeCell ref="B5881:H5881"/>
    <mergeCell ref="A5341:J5341"/>
    <mergeCell ref="A5343:B5343"/>
    <mergeCell ref="C5343:E5343"/>
    <mergeCell ref="A5344:B5344"/>
    <mergeCell ref="C5344:E5344"/>
    <mergeCell ref="A5345:B5345"/>
    <mergeCell ref="C5345:E5345"/>
    <mergeCell ref="B5346:E5346"/>
    <mergeCell ref="A5460:J5460"/>
    <mergeCell ref="A5462:B5462"/>
    <mergeCell ref="C5462:E5462"/>
    <mergeCell ref="A5463:B5463"/>
    <mergeCell ref="C5463:E5463"/>
    <mergeCell ref="A5464:B5464"/>
    <mergeCell ref="C5464:E5464"/>
    <mergeCell ref="B5465:E5465"/>
    <mergeCell ref="A5528:J5528"/>
    <mergeCell ref="F5878:H5878"/>
    <mergeCell ref="F5879:H5879"/>
    <mergeCell ref="F5880:H5880"/>
    <mergeCell ref="F5636:H5636"/>
    <mergeCell ref="F5637:H5638"/>
    <mergeCell ref="F5639:H5639"/>
    <mergeCell ref="G5717:G5718"/>
    <mergeCell ref="G5728:G5734"/>
    <mergeCell ref="G5735:G5740"/>
    <mergeCell ref="F5628:F5631"/>
    <mergeCell ref="G5741:G5746"/>
    <mergeCell ref="F5728:F5734"/>
    <mergeCell ref="F5735:F5740"/>
    <mergeCell ref="F5741:F5746"/>
    <mergeCell ref="A4282:B4282"/>
    <mergeCell ref="C4282:E4282"/>
    <mergeCell ref="B4283:E4283"/>
    <mergeCell ref="A5519:J5519"/>
    <mergeCell ref="A5521:B5521"/>
    <mergeCell ref="C5521:E5521"/>
    <mergeCell ref="A5522:B5522"/>
    <mergeCell ref="C5522:E5522"/>
    <mergeCell ref="A5523:B5523"/>
    <mergeCell ref="C5523:E5523"/>
    <mergeCell ref="B5524:E5524"/>
    <mergeCell ref="A4802:J4802"/>
    <mergeCell ref="A4804:B4804"/>
    <mergeCell ref="C4804:E4804"/>
    <mergeCell ref="A4805:B4805"/>
    <mergeCell ref="C4805:E4805"/>
    <mergeCell ref="A4806:B4806"/>
    <mergeCell ref="C4806:E4806"/>
    <mergeCell ref="B4807:E4807"/>
    <mergeCell ref="A4771:J4771"/>
    <mergeCell ref="A4773:B4773"/>
    <mergeCell ref="C4773:E4773"/>
    <mergeCell ref="A4774:B4774"/>
    <mergeCell ref="C4774:E4774"/>
    <mergeCell ref="A4775:B4775"/>
    <mergeCell ref="C4775:E4775"/>
    <mergeCell ref="B4776:E4776"/>
    <mergeCell ref="A5083:J5083"/>
    <mergeCell ref="A5514:E5515"/>
    <mergeCell ref="F5445:F5449"/>
    <mergeCell ref="F5478:H5478"/>
    <mergeCell ref="F5479:H5480"/>
    <mergeCell ref="A4100:B4100"/>
    <mergeCell ref="C4100:E4100"/>
    <mergeCell ref="A4101:B4101"/>
    <mergeCell ref="C4101:E4101"/>
    <mergeCell ref="A4102:B4102"/>
    <mergeCell ref="C4102:E4102"/>
    <mergeCell ref="B4103:E4103"/>
    <mergeCell ref="A4175:J4175"/>
    <mergeCell ref="A4177:B4177"/>
    <mergeCell ref="C4177:E4177"/>
    <mergeCell ref="A4178:B4178"/>
    <mergeCell ref="C4178:E4178"/>
    <mergeCell ref="A4179:B4179"/>
    <mergeCell ref="C4179:E4179"/>
    <mergeCell ref="B4180:E4180"/>
    <mergeCell ref="A4136:E4136"/>
    <mergeCell ref="A4137:E4137"/>
    <mergeCell ref="A4141:B4141"/>
    <mergeCell ref="E4141:J4141"/>
    <mergeCell ref="I4144:I4145"/>
    <mergeCell ref="J4144:J4145"/>
    <mergeCell ref="A4146:A4147"/>
    <mergeCell ref="C4146:C4147"/>
    <mergeCell ref="D4146:D4147"/>
    <mergeCell ref="E4146:E4147"/>
    <mergeCell ref="H4146:H4147"/>
    <mergeCell ref="I4146:I4147"/>
    <mergeCell ref="J4146:J4147"/>
    <mergeCell ref="A4142:A4143"/>
    <mergeCell ref="B4142:B4143"/>
    <mergeCell ref="I4162:I4163"/>
    <mergeCell ref="J4148:J4149"/>
    <mergeCell ref="A2164:J2164"/>
    <mergeCell ref="A2166:B2166"/>
    <mergeCell ref="A2167:B2167"/>
    <mergeCell ref="A2168:B2168"/>
    <mergeCell ref="C2167:E2167"/>
    <mergeCell ref="C2168:E2168"/>
    <mergeCell ref="C2166:E2166"/>
    <mergeCell ref="B2169:E2169"/>
    <mergeCell ref="A2749:J2749"/>
    <mergeCell ref="A2751:B2751"/>
    <mergeCell ref="A2752:B2752"/>
    <mergeCell ref="A2753:B2753"/>
    <mergeCell ref="C2751:E2751"/>
    <mergeCell ref="C2752:E2752"/>
    <mergeCell ref="C2753:E2753"/>
    <mergeCell ref="F2836:H2836"/>
    <mergeCell ref="B3610:E3610"/>
    <mergeCell ref="A3163:A3166"/>
    <mergeCell ref="A3168:A3169"/>
    <mergeCell ref="A3173:A3174"/>
    <mergeCell ref="F2837:H2837"/>
    <mergeCell ref="F2838:H2838"/>
    <mergeCell ref="G2843:G2844"/>
    <mergeCell ref="G2845:G2847"/>
    <mergeCell ref="G2848:G2853"/>
    <mergeCell ref="G2854:G2855"/>
    <mergeCell ref="F2845:F2847"/>
    <mergeCell ref="F2848:F2853"/>
    <mergeCell ref="F2854:F2855"/>
    <mergeCell ref="G2482:G2483"/>
    <mergeCell ref="F2488:H2488"/>
    <mergeCell ref="F2489:H2489"/>
    <mergeCell ref="I5764:I5768"/>
    <mergeCell ref="J5764:J5768"/>
    <mergeCell ref="J5779:J5780"/>
    <mergeCell ref="B2754:E2754"/>
    <mergeCell ref="A3401:J3401"/>
    <mergeCell ref="A3403:B3403"/>
    <mergeCell ref="A3404:B3404"/>
    <mergeCell ref="A3405:B3405"/>
    <mergeCell ref="C3403:E3403"/>
    <mergeCell ref="C3404:E3404"/>
    <mergeCell ref="C3405:E3405"/>
    <mergeCell ref="B3406:E3406"/>
    <mergeCell ref="A3605:J3605"/>
    <mergeCell ref="A3607:B3607"/>
    <mergeCell ref="C3607:E3607"/>
    <mergeCell ref="A3608:B3608"/>
    <mergeCell ref="C3608:E3608"/>
    <mergeCell ref="A3609:B3609"/>
    <mergeCell ref="C3609:E3609"/>
    <mergeCell ref="A3826:J3826"/>
    <mergeCell ref="A3828:B3828"/>
    <mergeCell ref="C3828:E3828"/>
    <mergeCell ref="A3829:B3829"/>
    <mergeCell ref="C3829:E3829"/>
    <mergeCell ref="A3830:B3830"/>
    <mergeCell ref="C3830:E3830"/>
    <mergeCell ref="B3831:E3831"/>
    <mergeCell ref="B3929:H3929"/>
    <mergeCell ref="A3981:J3981"/>
    <mergeCell ref="A3983:B3983"/>
    <mergeCell ref="C3983:E3983"/>
    <mergeCell ref="A3984:B3984"/>
    <mergeCell ref="G5761:G5762"/>
    <mergeCell ref="A5706:J5706"/>
    <mergeCell ref="A5707:J5707"/>
    <mergeCell ref="A5708:J5708"/>
    <mergeCell ref="A5709:J5709"/>
    <mergeCell ref="A5710:J5710"/>
    <mergeCell ref="A5711:J5711"/>
    <mergeCell ref="A5713:J5713"/>
    <mergeCell ref="E5741:E5746"/>
    <mergeCell ref="H5741:H5746"/>
    <mergeCell ref="I5741:I5746"/>
    <mergeCell ref="J5728:J5734"/>
    <mergeCell ref="A5735:A5740"/>
    <mergeCell ref="C5735:C5740"/>
    <mergeCell ref="D5735:D5740"/>
    <mergeCell ref="E5735:E5740"/>
    <mergeCell ref="H5735:H5740"/>
    <mergeCell ref="I5735:I5740"/>
    <mergeCell ref="J5735:J5740"/>
    <mergeCell ref="A5728:A5734"/>
    <mergeCell ref="C5728:C5734"/>
    <mergeCell ref="E5728:E5734"/>
    <mergeCell ref="H5728:H5734"/>
    <mergeCell ref="I5728:I5734"/>
    <mergeCell ref="A5761:A5762"/>
    <mergeCell ref="B5761:B5762"/>
    <mergeCell ref="C5761:C5762"/>
    <mergeCell ref="D5761:D5762"/>
    <mergeCell ref="H5761:H5762"/>
    <mergeCell ref="G5854:G5855"/>
    <mergeCell ref="G5856:G5861"/>
    <mergeCell ref="G5862:G5863"/>
    <mergeCell ref="G5868:G5876"/>
    <mergeCell ref="F5837:F5838"/>
    <mergeCell ref="F5845:F5852"/>
    <mergeCell ref="F5854:F5855"/>
    <mergeCell ref="F5856:F5861"/>
    <mergeCell ref="F5862:F5863"/>
    <mergeCell ref="F5868:F5876"/>
    <mergeCell ref="G5628:G5631"/>
    <mergeCell ref="G5632:G5635"/>
    <mergeCell ref="F5540:F5544"/>
    <mergeCell ref="F5545:F5549"/>
    <mergeCell ref="F5550:F5554"/>
    <mergeCell ref="F5555:F5559"/>
    <mergeCell ref="F5560:F5566"/>
    <mergeCell ref="F5567:F5573"/>
    <mergeCell ref="F5574:F5580"/>
    <mergeCell ref="F5581:F5587"/>
    <mergeCell ref="F5588:F5594"/>
    <mergeCell ref="F5595:F5602"/>
    <mergeCell ref="F5603:F5607"/>
    <mergeCell ref="F5608:F5611"/>
    <mergeCell ref="F5612:F5615"/>
    <mergeCell ref="F5616:F5619"/>
    <mergeCell ref="F5620:F5623"/>
    <mergeCell ref="F5624:F5627"/>
    <mergeCell ref="F5782:H5782"/>
    <mergeCell ref="F5751:H5751"/>
    <mergeCell ref="F5752:H5752"/>
    <mergeCell ref="F5753:H5753"/>
    <mergeCell ref="A5555:A5559"/>
    <mergeCell ref="C5555:C5559"/>
    <mergeCell ref="D5555:D5559"/>
    <mergeCell ref="E5555:E5559"/>
    <mergeCell ref="H5555:H5559"/>
    <mergeCell ref="I5555:I5559"/>
    <mergeCell ref="J5555:J5559"/>
    <mergeCell ref="A5550:A5554"/>
    <mergeCell ref="C5550:C5554"/>
    <mergeCell ref="D5550:D5554"/>
    <mergeCell ref="E5550:E5554"/>
    <mergeCell ref="H5550:H5554"/>
    <mergeCell ref="A5530:B5530"/>
    <mergeCell ref="C5530:E5530"/>
    <mergeCell ref="A5531:B5531"/>
    <mergeCell ref="I5514:I5515"/>
    <mergeCell ref="A5644:J5644"/>
    <mergeCell ref="F5439:F5440"/>
    <mergeCell ref="F5441:F5442"/>
    <mergeCell ref="F5443:F5444"/>
    <mergeCell ref="F5632:F5635"/>
    <mergeCell ref="G5545:G5549"/>
    <mergeCell ref="G5550:G5554"/>
    <mergeCell ref="G5555:G5559"/>
    <mergeCell ref="G5560:G5566"/>
    <mergeCell ref="G5567:G5573"/>
    <mergeCell ref="G5574:G5580"/>
    <mergeCell ref="G5581:G5587"/>
    <mergeCell ref="G5588:G5594"/>
    <mergeCell ref="G5595:G5602"/>
    <mergeCell ref="G5603:G5607"/>
    <mergeCell ref="G5608:G5611"/>
    <mergeCell ref="G5612:G5615"/>
    <mergeCell ref="J5514:J5515"/>
    <mergeCell ref="J5550:J5554"/>
    <mergeCell ref="G5403:G5405"/>
    <mergeCell ref="F5381:F5382"/>
    <mergeCell ref="F5383:F5384"/>
    <mergeCell ref="F5385:F5386"/>
    <mergeCell ref="F5387:F5388"/>
    <mergeCell ref="F5389:F5390"/>
    <mergeCell ref="F5392:F5393"/>
    <mergeCell ref="F5398:F5399"/>
    <mergeCell ref="F5401:F5402"/>
    <mergeCell ref="F5403:F5405"/>
    <mergeCell ref="F5481:H5481"/>
    <mergeCell ref="G5486:G5487"/>
    <mergeCell ref="F5489:H5489"/>
    <mergeCell ref="F5490:H5491"/>
    <mergeCell ref="F5492:H5492"/>
    <mergeCell ref="G5497:G5498"/>
    <mergeCell ref="F5500:F5501"/>
    <mergeCell ref="G5500:G5501"/>
    <mergeCell ref="F5408:F5410"/>
    <mergeCell ref="F5411:F5412"/>
    <mergeCell ref="F5413:F5414"/>
    <mergeCell ref="F5415:F5416"/>
    <mergeCell ref="F5417:F5418"/>
    <mergeCell ref="F5419:F5420"/>
    <mergeCell ref="F5421:F5422"/>
    <mergeCell ref="F5423:F5425"/>
    <mergeCell ref="F5426:F5428"/>
    <mergeCell ref="F5429:F5430"/>
    <mergeCell ref="F5431:F5432"/>
    <mergeCell ref="F5433:F5434"/>
    <mergeCell ref="F5435:F5436"/>
    <mergeCell ref="F5437:F5438"/>
    <mergeCell ref="F5289:F5290"/>
    <mergeCell ref="F5291:F5292"/>
    <mergeCell ref="F5293:F5294"/>
    <mergeCell ref="F5295:F5296"/>
    <mergeCell ref="F5298:F5299"/>
    <mergeCell ref="F5300:H5300"/>
    <mergeCell ref="F5301:H5302"/>
    <mergeCell ref="F5303:H5303"/>
    <mergeCell ref="G5309:G5310"/>
    <mergeCell ref="G5314:G5315"/>
    <mergeCell ref="G5317:G5318"/>
    <mergeCell ref="G5319:G5320"/>
    <mergeCell ref="G5321:G5322"/>
    <mergeCell ref="G5323:G5324"/>
    <mergeCell ref="G5325:G5326"/>
    <mergeCell ref="G5327:G5328"/>
    <mergeCell ref="G5329:G5330"/>
    <mergeCell ref="F5314:F5315"/>
    <mergeCell ref="F5317:F5318"/>
    <mergeCell ref="F5319:F5320"/>
    <mergeCell ref="F5321:F5322"/>
    <mergeCell ref="F5323:F5324"/>
    <mergeCell ref="F5325:F5326"/>
    <mergeCell ref="F5327:F5328"/>
    <mergeCell ref="F5329:F5330"/>
    <mergeCell ref="F5245:F5249"/>
    <mergeCell ref="F5250:F5251"/>
    <mergeCell ref="F5252:F5253"/>
    <mergeCell ref="F5254:F5256"/>
    <mergeCell ref="F5257:F5259"/>
    <mergeCell ref="F5260:H5260"/>
    <mergeCell ref="F5261:H5262"/>
    <mergeCell ref="F5263:H5264"/>
    <mergeCell ref="G5270:G5271"/>
    <mergeCell ref="G5272:G5273"/>
    <mergeCell ref="G5274:G5276"/>
    <mergeCell ref="F5272:F5273"/>
    <mergeCell ref="F5274:F5276"/>
    <mergeCell ref="E5180:J5180"/>
    <mergeCell ref="G5197:G5198"/>
    <mergeCell ref="G5199:G5200"/>
    <mergeCell ref="G5204:G5205"/>
    <mergeCell ref="F5199:F5200"/>
    <mergeCell ref="F5204:F5205"/>
    <mergeCell ref="F5206:H5206"/>
    <mergeCell ref="F5207:H5208"/>
    <mergeCell ref="F5209:H5209"/>
    <mergeCell ref="G5215:G5216"/>
    <mergeCell ref="G5219:G5220"/>
    <mergeCell ref="G5221:G5222"/>
    <mergeCell ref="F5219:F5220"/>
    <mergeCell ref="F5221:F5222"/>
    <mergeCell ref="F5223:H5223"/>
    <mergeCell ref="F5224:H5225"/>
    <mergeCell ref="F5226:H5226"/>
    <mergeCell ref="A5223:E5223"/>
    <mergeCell ref="A5224:E5225"/>
    <mergeCell ref="G5157:G5158"/>
    <mergeCell ref="G5159:G5162"/>
    <mergeCell ref="G5163:G5166"/>
    <mergeCell ref="G5167:G5170"/>
    <mergeCell ref="G5171:G5173"/>
    <mergeCell ref="F5146:F5147"/>
    <mergeCell ref="F5148:F5150"/>
    <mergeCell ref="F5151:F5152"/>
    <mergeCell ref="F5153:F5154"/>
    <mergeCell ref="F5155:F5156"/>
    <mergeCell ref="F5157:F5158"/>
    <mergeCell ref="F5159:F5162"/>
    <mergeCell ref="F5163:F5166"/>
    <mergeCell ref="F5167:F5170"/>
    <mergeCell ref="F5171:F5173"/>
    <mergeCell ref="F5174:H5174"/>
    <mergeCell ref="F5175:H5175"/>
    <mergeCell ref="G5101:G5103"/>
    <mergeCell ref="G5104:G5106"/>
    <mergeCell ref="G5107:G5108"/>
    <mergeCell ref="G5109:G5110"/>
    <mergeCell ref="G5111:G5113"/>
    <mergeCell ref="G5114:G5115"/>
    <mergeCell ref="G5117:G5118"/>
    <mergeCell ref="G5119:G5120"/>
    <mergeCell ref="G5121:G5122"/>
    <mergeCell ref="G5124:G5125"/>
    <mergeCell ref="G5126:G5127"/>
    <mergeCell ref="G5131:G5132"/>
    <mergeCell ref="F5097:F5098"/>
    <mergeCell ref="F5099:F5100"/>
    <mergeCell ref="F5101:F5103"/>
    <mergeCell ref="F5104:F5106"/>
    <mergeCell ref="F5107:F5108"/>
    <mergeCell ref="F5109:F5110"/>
    <mergeCell ref="F5111:F5113"/>
    <mergeCell ref="F5114:F5115"/>
    <mergeCell ref="F5117:F5118"/>
    <mergeCell ref="F5119:F5120"/>
    <mergeCell ref="F5121:F5122"/>
    <mergeCell ref="F5124:F5125"/>
    <mergeCell ref="F5126:F5127"/>
    <mergeCell ref="F5131:F5132"/>
    <mergeCell ref="F5010:F5013"/>
    <mergeCell ref="F5014:F5017"/>
    <mergeCell ref="F5018:F5020"/>
    <mergeCell ref="F5021:F5023"/>
    <mergeCell ref="F5024:F5026"/>
    <mergeCell ref="F5027:F5028"/>
    <mergeCell ref="F5029:H5029"/>
    <mergeCell ref="F5030:H5031"/>
    <mergeCell ref="F5063:F5064"/>
    <mergeCell ref="F5065:F5066"/>
    <mergeCell ref="F5067:F5068"/>
    <mergeCell ref="F5069:F5070"/>
    <mergeCell ref="F5071:F5074"/>
    <mergeCell ref="F5075:F5076"/>
    <mergeCell ref="F5077:H5077"/>
    <mergeCell ref="F5078:H5079"/>
    <mergeCell ref="F5080:H5080"/>
    <mergeCell ref="G5069:G5070"/>
    <mergeCell ref="F4911:F4912"/>
    <mergeCell ref="F4913:H4913"/>
    <mergeCell ref="F4914:H4915"/>
    <mergeCell ref="F4916:H4916"/>
    <mergeCell ref="G4922:G4923"/>
    <mergeCell ref="G4924:G4931"/>
    <mergeCell ref="G4932:G4934"/>
    <mergeCell ref="G4935:G4936"/>
    <mergeCell ref="F4924:F4931"/>
    <mergeCell ref="F4932:F4934"/>
    <mergeCell ref="F4935:F4936"/>
    <mergeCell ref="F4937:H4937"/>
    <mergeCell ref="F4938:H4939"/>
    <mergeCell ref="F4940:H4940"/>
    <mergeCell ref="F5000:H5001"/>
    <mergeCell ref="F5002:H5002"/>
    <mergeCell ref="G5008:G5009"/>
    <mergeCell ref="F4856:F4857"/>
    <mergeCell ref="F4858:F4859"/>
    <mergeCell ref="F4864:F4866"/>
    <mergeCell ref="F4867:F4869"/>
    <mergeCell ref="F4870:F4871"/>
    <mergeCell ref="F4872:F4873"/>
    <mergeCell ref="F4874:F4875"/>
    <mergeCell ref="F4876:F4877"/>
    <mergeCell ref="F4878:F4879"/>
    <mergeCell ref="F4880:F4881"/>
    <mergeCell ref="F4882:F4883"/>
    <mergeCell ref="F4884:H4884"/>
    <mergeCell ref="F4885:H4886"/>
    <mergeCell ref="F4887:H4887"/>
    <mergeCell ref="F4905:F4906"/>
    <mergeCell ref="F4907:F4908"/>
    <mergeCell ref="F4909:F4910"/>
    <mergeCell ref="F4797:H4798"/>
    <mergeCell ref="F4799:H4799"/>
    <mergeCell ref="G4815:G4816"/>
    <mergeCell ref="F4824:H4824"/>
    <mergeCell ref="F4825:H4826"/>
    <mergeCell ref="F4827:H4827"/>
    <mergeCell ref="G4832:G4833"/>
    <mergeCell ref="G4834:G4835"/>
    <mergeCell ref="G4836:G4837"/>
    <mergeCell ref="G4838:G4839"/>
    <mergeCell ref="F4834:F4835"/>
    <mergeCell ref="F4836:F4837"/>
    <mergeCell ref="F4838:F4839"/>
    <mergeCell ref="H4832:H4833"/>
    <mergeCell ref="F4850:F4851"/>
    <mergeCell ref="F4852:F4853"/>
    <mergeCell ref="F4854:F4855"/>
    <mergeCell ref="G4700:G4701"/>
    <mergeCell ref="G4703:G4704"/>
    <mergeCell ref="G4705:G4706"/>
    <mergeCell ref="G4709:G4710"/>
    <mergeCell ref="F4682:F4683"/>
    <mergeCell ref="F4685:F4686"/>
    <mergeCell ref="F4692:F4694"/>
    <mergeCell ref="F4695:F4697"/>
    <mergeCell ref="F4698:F4699"/>
    <mergeCell ref="F4700:F4701"/>
    <mergeCell ref="F4703:F4704"/>
    <mergeCell ref="F4705:F4706"/>
    <mergeCell ref="F4709:F4710"/>
    <mergeCell ref="F4768:H4768"/>
    <mergeCell ref="G4782:G4783"/>
    <mergeCell ref="G4784:G4785"/>
    <mergeCell ref="G4788:G4789"/>
    <mergeCell ref="F4784:F4785"/>
    <mergeCell ref="F4788:F4789"/>
    <mergeCell ref="F4600:H4600"/>
    <mergeCell ref="G4608:G4609"/>
    <mergeCell ref="G4611:G4613"/>
    <mergeCell ref="G4614:G4617"/>
    <mergeCell ref="G4618:G4628"/>
    <mergeCell ref="G4631:G4632"/>
    <mergeCell ref="F4611:F4613"/>
    <mergeCell ref="F4614:F4617"/>
    <mergeCell ref="F4618:F4628"/>
    <mergeCell ref="F4631:F4632"/>
    <mergeCell ref="F4637:F4638"/>
    <mergeCell ref="G4637:G4638"/>
    <mergeCell ref="G4682:G4683"/>
    <mergeCell ref="G4685:G4686"/>
    <mergeCell ref="G4692:G4694"/>
    <mergeCell ref="G4695:G4697"/>
    <mergeCell ref="G4698:G4699"/>
    <mergeCell ref="F4519:F4520"/>
    <mergeCell ref="F4521:F4523"/>
    <mergeCell ref="F4527:F4528"/>
    <mergeCell ref="F4529:F4530"/>
    <mergeCell ref="F4531:F4532"/>
    <mergeCell ref="F4533:F4535"/>
    <mergeCell ref="F4536:F4538"/>
    <mergeCell ref="F4539:F4541"/>
    <mergeCell ref="F4542:F4544"/>
    <mergeCell ref="F4561:F4565"/>
    <mergeCell ref="F4566:F4569"/>
    <mergeCell ref="F4571:F4572"/>
    <mergeCell ref="F4573:F4574"/>
    <mergeCell ref="F4575:F4576"/>
    <mergeCell ref="F4577:F4578"/>
    <mergeCell ref="F4579:F4580"/>
    <mergeCell ref="F4582:F4583"/>
    <mergeCell ref="G4396:G4397"/>
    <mergeCell ref="G4401:G4402"/>
    <mergeCell ref="G4403:G4404"/>
    <mergeCell ref="G4418:G4420"/>
    <mergeCell ref="F4401:F4402"/>
    <mergeCell ref="F4403:F4404"/>
    <mergeCell ref="F4418:F4420"/>
    <mergeCell ref="F4421:H4421"/>
    <mergeCell ref="F4422:H4423"/>
    <mergeCell ref="F4424:H4426"/>
    <mergeCell ref="G4439:G4440"/>
    <mergeCell ref="G4443:G4444"/>
    <mergeCell ref="G4445:G4447"/>
    <mergeCell ref="G4448:G4450"/>
    <mergeCell ref="G4451:G4453"/>
    <mergeCell ref="G4454:G4456"/>
    <mergeCell ref="F4443:F4444"/>
    <mergeCell ref="F4445:F4447"/>
    <mergeCell ref="F4448:F4450"/>
    <mergeCell ref="F4451:F4453"/>
    <mergeCell ref="F4454:F4456"/>
    <mergeCell ref="F1737:H1737"/>
    <mergeCell ref="F1738:H1738"/>
    <mergeCell ref="G1744:G1745"/>
    <mergeCell ref="G1746:G1756"/>
    <mergeCell ref="G1757:G1766"/>
    <mergeCell ref="G1767:G1776"/>
    <mergeCell ref="F1746:F1756"/>
    <mergeCell ref="F1174:F1183"/>
    <mergeCell ref="F1184:F1192"/>
    <mergeCell ref="F1193:F1206"/>
    <mergeCell ref="F1207:F1208"/>
    <mergeCell ref="F1209:H1209"/>
    <mergeCell ref="F1210:H1210"/>
    <mergeCell ref="F1211:H1211"/>
    <mergeCell ref="G1216:G1217"/>
    <mergeCell ref="G1218:G1220"/>
    <mergeCell ref="G1221:G1233"/>
    <mergeCell ref="G1234:G1246"/>
    <mergeCell ref="G1247:G1262"/>
    <mergeCell ref="G1263:G1270"/>
    <mergeCell ref="G1271:G1274"/>
    <mergeCell ref="G1275:G1283"/>
    <mergeCell ref="G1284:G1293"/>
    <mergeCell ref="F1294:F1302"/>
    <mergeCell ref="F1035:F1044"/>
    <mergeCell ref="F1045:F1053"/>
    <mergeCell ref="F1054:F1067"/>
    <mergeCell ref="F1068:F1069"/>
    <mergeCell ref="F1070:H1070"/>
    <mergeCell ref="F1071:H1071"/>
    <mergeCell ref="F1072:H1072"/>
    <mergeCell ref="G1077:G1078"/>
    <mergeCell ref="G1079:G1081"/>
    <mergeCell ref="G1082:G1094"/>
    <mergeCell ref="G1095:G1107"/>
    <mergeCell ref="G1108:G1121"/>
    <mergeCell ref="G1122:G1137"/>
    <mergeCell ref="G1138:G1152"/>
    <mergeCell ref="G1153:G1160"/>
    <mergeCell ref="G1161:G1164"/>
    <mergeCell ref="G1165:G1173"/>
    <mergeCell ref="F1079:F1081"/>
    <mergeCell ref="F1082:F1094"/>
    <mergeCell ref="F1095:F1107"/>
    <mergeCell ref="F1108:F1121"/>
    <mergeCell ref="F1122:F1137"/>
    <mergeCell ref="F844:F859"/>
    <mergeCell ref="F860:F874"/>
    <mergeCell ref="F875:F882"/>
    <mergeCell ref="F883:F886"/>
    <mergeCell ref="F887:F895"/>
    <mergeCell ref="F896:F905"/>
    <mergeCell ref="F906:F914"/>
    <mergeCell ref="F915:F928"/>
    <mergeCell ref="F929:F930"/>
    <mergeCell ref="F931:H931"/>
    <mergeCell ref="F932:H932"/>
    <mergeCell ref="F933:H933"/>
    <mergeCell ref="G938:G939"/>
    <mergeCell ref="G940:G942"/>
    <mergeCell ref="G943:G955"/>
    <mergeCell ref="G956:G968"/>
    <mergeCell ref="G969:G982"/>
    <mergeCell ref="F940:F942"/>
    <mergeCell ref="F943:F955"/>
    <mergeCell ref="F956:F968"/>
    <mergeCell ref="F969:F982"/>
    <mergeCell ref="F705:F720"/>
    <mergeCell ref="F721:F735"/>
    <mergeCell ref="F736:F743"/>
    <mergeCell ref="F744:F747"/>
    <mergeCell ref="F748:F756"/>
    <mergeCell ref="F757:F766"/>
    <mergeCell ref="F767:F775"/>
    <mergeCell ref="F776:F789"/>
    <mergeCell ref="F790:F791"/>
    <mergeCell ref="F792:H792"/>
    <mergeCell ref="G539:G551"/>
    <mergeCell ref="F552:F565"/>
    <mergeCell ref="G552:G565"/>
    <mergeCell ref="F566:F581"/>
    <mergeCell ref="G566:G581"/>
    <mergeCell ref="G582:G596"/>
    <mergeCell ref="G597:G604"/>
    <mergeCell ref="G605:G608"/>
    <mergeCell ref="G609:G617"/>
    <mergeCell ref="G618:G627"/>
    <mergeCell ref="G628:G636"/>
    <mergeCell ref="G637:G650"/>
    <mergeCell ref="G651:G652"/>
    <mergeCell ref="F582:F596"/>
    <mergeCell ref="F597:F604"/>
    <mergeCell ref="F605:F608"/>
    <mergeCell ref="F609:F617"/>
    <mergeCell ref="F618:F627"/>
    <mergeCell ref="A174:J174"/>
    <mergeCell ref="A177:J177"/>
    <mergeCell ref="A1:J1"/>
    <mergeCell ref="A2:J2"/>
    <mergeCell ref="A3:I3"/>
    <mergeCell ref="A34:J34"/>
    <mergeCell ref="A147:J147"/>
    <mergeCell ref="D4438:J4438"/>
    <mergeCell ref="H4439:H4440"/>
    <mergeCell ref="D4439:D4440"/>
    <mergeCell ref="D4443:D4444"/>
    <mergeCell ref="E4443:E4444"/>
    <mergeCell ref="D4445:D4447"/>
    <mergeCell ref="E4445:E4447"/>
    <mergeCell ref="D4448:D4450"/>
    <mergeCell ref="E4448:E4450"/>
    <mergeCell ref="D4451:D4453"/>
    <mergeCell ref="E4451:E4453"/>
    <mergeCell ref="D1644:D1652"/>
    <mergeCell ref="C1653:C1660"/>
    <mergeCell ref="D1653:D1660"/>
    <mergeCell ref="C1661:C1662"/>
    <mergeCell ref="D1661:D1662"/>
    <mergeCell ref="C1663:C1664"/>
    <mergeCell ref="D1663:D1664"/>
    <mergeCell ref="H1621:H1624"/>
    <mergeCell ref="I1621:I1624"/>
    <mergeCell ref="C1725:C1731"/>
    <mergeCell ref="C1732:C1733"/>
    <mergeCell ref="C1734:C1735"/>
    <mergeCell ref="D1734:D1735"/>
    <mergeCell ref="D1732:D1733"/>
    <mergeCell ref="D1693:D1696"/>
    <mergeCell ref="H1693:H1696"/>
    <mergeCell ref="I1693:I1696"/>
    <mergeCell ref="H1697:H1705"/>
    <mergeCell ref="I1697:I1705"/>
    <mergeCell ref="H1706:H1715"/>
    <mergeCell ref="I1706:I1715"/>
    <mergeCell ref="H1716:H1724"/>
    <mergeCell ref="I1716:I1724"/>
    <mergeCell ref="H1725:H1731"/>
    <mergeCell ref="I1725:I1731"/>
    <mergeCell ref="H1732:H1733"/>
    <mergeCell ref="I1732:I1733"/>
    <mergeCell ref="G1697:G1705"/>
    <mergeCell ref="G1706:G1715"/>
    <mergeCell ref="G1716:G1724"/>
    <mergeCell ref="G1725:G1731"/>
    <mergeCell ref="G1732:G1733"/>
    <mergeCell ref="A5892:J5892"/>
    <mergeCell ref="A5893:J5893"/>
    <mergeCell ref="A5894:J5894"/>
    <mergeCell ref="A5895:J5895"/>
    <mergeCell ref="A5896:J5896"/>
    <mergeCell ref="A5897:J5897"/>
    <mergeCell ref="A5898:J5898"/>
    <mergeCell ref="A5900:I5900"/>
    <mergeCell ref="A5883:J5883"/>
    <mergeCell ref="A5352:J5352"/>
    <mergeCell ref="A3752:J3752"/>
    <mergeCell ref="A3642:J3642"/>
    <mergeCell ref="A2757:J2757"/>
    <mergeCell ref="A2479:J2479"/>
    <mergeCell ref="A2171:J2171"/>
    <mergeCell ref="A2174:J2174"/>
    <mergeCell ref="A2036:J2036"/>
    <mergeCell ref="D4454:D4456"/>
    <mergeCell ref="E4454:E4456"/>
    <mergeCell ref="A4476:J4476"/>
    <mergeCell ref="A4477:J4477"/>
    <mergeCell ref="A4479:J4479"/>
    <mergeCell ref="A4485:J4485"/>
    <mergeCell ref="A4486:J4486"/>
    <mergeCell ref="A4493:J4493"/>
    <mergeCell ref="A4494:J4494"/>
    <mergeCell ref="A4501:J4501"/>
    <mergeCell ref="D4653:D4655"/>
    <mergeCell ref="D4656:D4658"/>
    <mergeCell ref="D4660:D4661"/>
    <mergeCell ref="G2764:G2765"/>
    <mergeCell ref="E2763:J2763"/>
    <mergeCell ref="A5885:J5885"/>
    <mergeCell ref="A5886:J5886"/>
    <mergeCell ref="A5887:J5887"/>
    <mergeCell ref="A5888:J5888"/>
    <mergeCell ref="A5889:J5889"/>
    <mergeCell ref="A5890:J5890"/>
    <mergeCell ref="A5685:J5685"/>
    <mergeCell ref="A5686:J5686"/>
    <mergeCell ref="A5687:J5687"/>
    <mergeCell ref="A5689:J5689"/>
    <mergeCell ref="A5690:J5690"/>
    <mergeCell ref="A5691:J5691"/>
    <mergeCell ref="A5692:J5692"/>
    <mergeCell ref="A5693:J5693"/>
    <mergeCell ref="A5694:J5694"/>
    <mergeCell ref="A5695:J5695"/>
    <mergeCell ref="A5697:J5697"/>
    <mergeCell ref="A5699:J5699"/>
    <mergeCell ref="A5701:J5701"/>
    <mergeCell ref="A5702:J5702"/>
    <mergeCell ref="A5703:J5703"/>
    <mergeCell ref="A5704:J5704"/>
    <mergeCell ref="A5705:J5705"/>
    <mergeCell ref="J5741:J5746"/>
    <mergeCell ref="A5751:E5751"/>
    <mergeCell ref="A5752:E5752"/>
    <mergeCell ref="A5753:E5753"/>
    <mergeCell ref="A5760:B5760"/>
    <mergeCell ref="E5760:J5760"/>
    <mergeCell ref="A5741:A5746"/>
    <mergeCell ref="C5741:C5746"/>
    <mergeCell ref="D5741:D5746"/>
    <mergeCell ref="A5665:J5665"/>
    <mergeCell ref="A5683:J5683"/>
    <mergeCell ref="A5684:J5684"/>
    <mergeCell ref="A4495:K4495"/>
    <mergeCell ref="A4496:K4496"/>
    <mergeCell ref="A4498:K4498"/>
    <mergeCell ref="A4499:K4499"/>
    <mergeCell ref="A4500:K4500"/>
    <mergeCell ref="A5647:J5647"/>
    <mergeCell ref="A5648:J5648"/>
    <mergeCell ref="A5649:J5649"/>
    <mergeCell ref="A5650:J5650"/>
    <mergeCell ref="A5651:J5651"/>
    <mergeCell ref="A5653:J5653"/>
    <mergeCell ref="A5654:J5654"/>
    <mergeCell ref="A5655:J5655"/>
    <mergeCell ref="A5656:J5656"/>
    <mergeCell ref="A5657:J5657"/>
    <mergeCell ref="E4662:E4665"/>
    <mergeCell ref="D4614:D4617"/>
    <mergeCell ref="D4618:D4628"/>
    <mergeCell ref="D4631:D4632"/>
    <mergeCell ref="D4637:D4638"/>
    <mergeCell ref="D4645:D4646"/>
    <mergeCell ref="C5153:C5154"/>
    <mergeCell ref="C5155:C5156"/>
    <mergeCell ref="C5157:C5158"/>
    <mergeCell ref="C5159:C5162"/>
    <mergeCell ref="C5163:C5166"/>
    <mergeCell ref="C5167:C5170"/>
    <mergeCell ref="C5171:C5173"/>
    <mergeCell ref="A5680:J5680"/>
    <mergeCell ref="A5681:J5681"/>
    <mergeCell ref="E4394:J4394"/>
    <mergeCell ref="A4395:B4395"/>
    <mergeCell ref="E4395:J4395"/>
    <mergeCell ref="A5666:J5666"/>
    <mergeCell ref="A5667:J5667"/>
    <mergeCell ref="A5668:J5668"/>
    <mergeCell ref="A5669:J5669"/>
    <mergeCell ref="A5671:J5671"/>
    <mergeCell ref="A5672:J5672"/>
    <mergeCell ref="A5673:J5673"/>
    <mergeCell ref="A5674:J5674"/>
    <mergeCell ref="A5675:J5675"/>
    <mergeCell ref="A5676:J5676"/>
    <mergeCell ref="A5678:J5678"/>
    <mergeCell ref="A5679:J5679"/>
    <mergeCell ref="H4403:H4404"/>
    <mergeCell ref="I4403:I4404"/>
    <mergeCell ref="J4403:J4404"/>
    <mergeCell ref="A4401:A4402"/>
    <mergeCell ref="B4401:B4402"/>
    <mergeCell ref="C4401:C4402"/>
    <mergeCell ref="D4401:D4402"/>
    <mergeCell ref="E4401:E4402"/>
    <mergeCell ref="H4401:H4402"/>
    <mergeCell ref="I4445:I4447"/>
    <mergeCell ref="J4445:J4447"/>
    <mergeCell ref="A4403:A4404"/>
    <mergeCell ref="C4403:C4404"/>
    <mergeCell ref="D4403:D4404"/>
    <mergeCell ref="E4403:E4404"/>
    <mergeCell ref="D4662:D4665"/>
    <mergeCell ref="C4695:C4697"/>
    <mergeCell ref="D4695:D4697"/>
    <mergeCell ref="E4695:E4697"/>
    <mergeCell ref="J4695:J4697"/>
    <mergeCell ref="I4695:I4697"/>
    <mergeCell ref="A4692:A4694"/>
    <mergeCell ref="C4692:C4694"/>
    <mergeCell ref="D4692:D4694"/>
    <mergeCell ref="E4692:E4694"/>
    <mergeCell ref="H4695:H4697"/>
    <mergeCell ref="H4692:H4694"/>
    <mergeCell ref="A4662:A4665"/>
    <mergeCell ref="I4662:I4665"/>
    <mergeCell ref="G4645:G4646"/>
    <mergeCell ref="G4653:G4655"/>
    <mergeCell ref="G4656:G4658"/>
    <mergeCell ref="F4645:F4646"/>
    <mergeCell ref="F4653:F4655"/>
    <mergeCell ref="F4656:F4658"/>
    <mergeCell ref="F4660:F4661"/>
    <mergeCell ref="A4383:J4383"/>
    <mergeCell ref="A4385:J4385"/>
    <mergeCell ref="H4662:H4665"/>
    <mergeCell ref="J4662:J4665"/>
    <mergeCell ref="J4660:J4661"/>
    <mergeCell ref="J4656:J4658"/>
    <mergeCell ref="J4653:J4655"/>
    <mergeCell ref="E4656:E4658"/>
    <mergeCell ref="H4656:H4658"/>
    <mergeCell ref="E4660:E4661"/>
    <mergeCell ref="H4660:H4661"/>
    <mergeCell ref="E4653:E4655"/>
    <mergeCell ref="H4653:H4655"/>
    <mergeCell ref="J4637:J4638"/>
    <mergeCell ref="E4637:E4638"/>
    <mergeCell ref="H4637:H4638"/>
    <mergeCell ref="A4386:J4386"/>
    <mergeCell ref="A4388:J4388"/>
    <mergeCell ref="A4389:J4389"/>
    <mergeCell ref="A4390:J4390"/>
    <mergeCell ref="A4391:J4391"/>
    <mergeCell ref="A4431:J4431"/>
    <mergeCell ref="A4432:J4432"/>
    <mergeCell ref="A4433:J4433"/>
    <mergeCell ref="A4434:J4434"/>
    <mergeCell ref="A4435:J4435"/>
    <mergeCell ref="A4436:J4436"/>
    <mergeCell ref="A4478:K4478"/>
    <mergeCell ref="A4480:K4480"/>
    <mergeCell ref="A4482:K4482"/>
    <mergeCell ref="D4608:D4609"/>
    <mergeCell ref="A4610:J4610"/>
    <mergeCell ref="A4150:A4161"/>
    <mergeCell ref="C4150:C4161"/>
    <mergeCell ref="D4150:D4161"/>
    <mergeCell ref="E4150:E4161"/>
    <mergeCell ref="H4150:H4161"/>
    <mergeCell ref="A3878:J3878"/>
    <mergeCell ref="A3879:J3879"/>
    <mergeCell ref="A3881:J3881"/>
    <mergeCell ref="A3883:J3883"/>
    <mergeCell ref="A3885:J3885"/>
    <mergeCell ref="A3887:J3887"/>
    <mergeCell ref="A3889:J3889"/>
    <mergeCell ref="A3891:J3891"/>
    <mergeCell ref="A3992:J3992"/>
    <mergeCell ref="A3993:J3993"/>
    <mergeCell ref="A3995:J3995"/>
    <mergeCell ref="A4109:J4109"/>
    <mergeCell ref="A4110:J4110"/>
    <mergeCell ref="A4112:J4112"/>
    <mergeCell ref="A4114:J4114"/>
    <mergeCell ref="A4115:J4115"/>
    <mergeCell ref="J3902:J3903"/>
    <mergeCell ref="A3904:A3905"/>
    <mergeCell ref="C3904:C3905"/>
    <mergeCell ref="D3904:D3905"/>
    <mergeCell ref="E3904:E3905"/>
    <mergeCell ref="H3904:H3905"/>
    <mergeCell ref="I3904:I3905"/>
    <mergeCell ref="J3904:J3905"/>
    <mergeCell ref="A3902:A3903"/>
    <mergeCell ref="C3902:C3903"/>
    <mergeCell ref="D3902:D3903"/>
    <mergeCell ref="A3616:J3616"/>
    <mergeCell ref="A3617:J3617"/>
    <mergeCell ref="A3618:J3618"/>
    <mergeCell ref="A3619:J3619"/>
    <mergeCell ref="A3621:J3621"/>
    <mergeCell ref="A3623:J3623"/>
    <mergeCell ref="A3625:J3625"/>
    <mergeCell ref="A3615:J3615"/>
    <mergeCell ref="A3627:J3627"/>
    <mergeCell ref="A3836:J3836"/>
    <mergeCell ref="A3838:J3838"/>
    <mergeCell ref="A3840:J3840"/>
    <mergeCell ref="A3841:J3841"/>
    <mergeCell ref="A3842:J3842"/>
    <mergeCell ref="I185:I186"/>
    <mergeCell ref="J185:J186"/>
    <mergeCell ref="A203:E203"/>
    <mergeCell ref="A204:E205"/>
    <mergeCell ref="I204:I205"/>
    <mergeCell ref="J204:J205"/>
    <mergeCell ref="A185:A186"/>
    <mergeCell ref="B185:B186"/>
    <mergeCell ref="C185:C186"/>
    <mergeCell ref="D185:D186"/>
    <mergeCell ref="E185:E186"/>
    <mergeCell ref="H185:H186"/>
    <mergeCell ref="I244:I245"/>
    <mergeCell ref="J244:J245"/>
    <mergeCell ref="A262:E262"/>
    <mergeCell ref="A263:E264"/>
    <mergeCell ref="D1725:D1731"/>
    <mergeCell ref="D1716:D1724"/>
    <mergeCell ref="A182:B182"/>
    <mergeCell ref="E182:J182"/>
    <mergeCell ref="A183:A184"/>
    <mergeCell ref="B183:B184"/>
    <mergeCell ref="C183:C184"/>
    <mergeCell ref="D183:D184"/>
    <mergeCell ref="H183:H184"/>
    <mergeCell ref="I214:I215"/>
    <mergeCell ref="J214:J215"/>
    <mergeCell ref="A233:E233"/>
    <mergeCell ref="A234:E235"/>
    <mergeCell ref="I234:I235"/>
    <mergeCell ref="J234:J235"/>
    <mergeCell ref="A214:A215"/>
    <mergeCell ref="B214:B215"/>
    <mergeCell ref="C214:C215"/>
    <mergeCell ref="D214:D215"/>
    <mergeCell ref="E214:E215"/>
    <mergeCell ref="H214:H215"/>
    <mergeCell ref="A206:E206"/>
    <mergeCell ref="A211:B211"/>
    <mergeCell ref="E211:J211"/>
    <mergeCell ref="A212:A213"/>
    <mergeCell ref="B212:B213"/>
    <mergeCell ref="C212:C213"/>
    <mergeCell ref="D212:D213"/>
    <mergeCell ref="H212:H213"/>
    <mergeCell ref="G183:G184"/>
    <mergeCell ref="F185:F186"/>
    <mergeCell ref="G185:G186"/>
    <mergeCell ref="F203:H203"/>
    <mergeCell ref="F206:H206"/>
    <mergeCell ref="F204:H205"/>
    <mergeCell ref="J263:J264"/>
    <mergeCell ref="A244:A245"/>
    <mergeCell ref="B244:B245"/>
    <mergeCell ref="C244:C245"/>
    <mergeCell ref="D244:D245"/>
    <mergeCell ref="E244:E245"/>
    <mergeCell ref="H244:H245"/>
    <mergeCell ref="A236:E236"/>
    <mergeCell ref="A241:B241"/>
    <mergeCell ref="E241:J241"/>
    <mergeCell ref="A242:A243"/>
    <mergeCell ref="B242:B243"/>
    <mergeCell ref="C242:C243"/>
    <mergeCell ref="D242:D243"/>
    <mergeCell ref="H242:H243"/>
    <mergeCell ref="I273:I274"/>
    <mergeCell ref="J273:J274"/>
    <mergeCell ref="I263:I264"/>
    <mergeCell ref="G212:G213"/>
    <mergeCell ref="F214:F215"/>
    <mergeCell ref="G214:G215"/>
    <mergeCell ref="F233:H233"/>
    <mergeCell ref="F234:H235"/>
    <mergeCell ref="F236:H236"/>
    <mergeCell ref="G242:G243"/>
    <mergeCell ref="F244:F245"/>
    <mergeCell ref="G244:G245"/>
    <mergeCell ref="F262:H262"/>
    <mergeCell ref="F263:H264"/>
    <mergeCell ref="F265:H265"/>
    <mergeCell ref="A287:E287"/>
    <mergeCell ref="A288:E289"/>
    <mergeCell ref="I288:I289"/>
    <mergeCell ref="J288:J289"/>
    <mergeCell ref="A273:A274"/>
    <mergeCell ref="B273:B274"/>
    <mergeCell ref="C273:C274"/>
    <mergeCell ref="D273:D274"/>
    <mergeCell ref="E273:E274"/>
    <mergeCell ref="H273:H274"/>
    <mergeCell ref="A265:E265"/>
    <mergeCell ref="A270:B270"/>
    <mergeCell ref="E270:J270"/>
    <mergeCell ref="A271:A272"/>
    <mergeCell ref="B271:B272"/>
    <mergeCell ref="C271:C272"/>
    <mergeCell ref="D271:D272"/>
    <mergeCell ref="H271:H272"/>
    <mergeCell ref="F273:F274"/>
    <mergeCell ref="G273:G274"/>
    <mergeCell ref="G271:G272"/>
    <mergeCell ref="F288:H289"/>
    <mergeCell ref="F287:H287"/>
    <mergeCell ref="I297:I298"/>
    <mergeCell ref="J297:J298"/>
    <mergeCell ref="A316:E316"/>
    <mergeCell ref="A317:E318"/>
    <mergeCell ref="I317:I318"/>
    <mergeCell ref="J317:J318"/>
    <mergeCell ref="A297:A298"/>
    <mergeCell ref="B297:B298"/>
    <mergeCell ref="C297:C298"/>
    <mergeCell ref="D297:D298"/>
    <mergeCell ref="E297:E298"/>
    <mergeCell ref="H297:H298"/>
    <mergeCell ref="A290:E290"/>
    <mergeCell ref="A294:B294"/>
    <mergeCell ref="E294:J294"/>
    <mergeCell ref="A295:A296"/>
    <mergeCell ref="B295:B296"/>
    <mergeCell ref="C295:C296"/>
    <mergeCell ref="D295:D296"/>
    <mergeCell ref="H295:H296"/>
    <mergeCell ref="F290:H290"/>
    <mergeCell ref="G295:G296"/>
    <mergeCell ref="F297:F298"/>
    <mergeCell ref="G297:G298"/>
    <mergeCell ref="F316:H316"/>
    <mergeCell ref="F317:H318"/>
    <mergeCell ref="I328:I329"/>
    <mergeCell ref="J328:J329"/>
    <mergeCell ref="A346:E346"/>
    <mergeCell ref="A347:E348"/>
    <mergeCell ref="I347:I348"/>
    <mergeCell ref="J347:J348"/>
    <mergeCell ref="A328:A329"/>
    <mergeCell ref="B328:B329"/>
    <mergeCell ref="C328:C329"/>
    <mergeCell ref="D328:D329"/>
    <mergeCell ref="E328:E329"/>
    <mergeCell ref="H328:H329"/>
    <mergeCell ref="A319:E319"/>
    <mergeCell ref="A325:B325"/>
    <mergeCell ref="E325:J325"/>
    <mergeCell ref="A326:A327"/>
    <mergeCell ref="B326:B327"/>
    <mergeCell ref="C326:C327"/>
    <mergeCell ref="D326:D327"/>
    <mergeCell ref="H326:H327"/>
    <mergeCell ref="F319:H319"/>
    <mergeCell ref="G326:G327"/>
    <mergeCell ref="F328:F329"/>
    <mergeCell ref="G328:G329"/>
    <mergeCell ref="F346:H346"/>
    <mergeCell ref="F347:H348"/>
    <mergeCell ref="A374:B374"/>
    <mergeCell ref="E374:J374"/>
    <mergeCell ref="A375:A376"/>
    <mergeCell ref="B375:B376"/>
    <mergeCell ref="C375:C376"/>
    <mergeCell ref="D375:D376"/>
    <mergeCell ref="H375:H376"/>
    <mergeCell ref="A367:E367"/>
    <mergeCell ref="A368:E369"/>
    <mergeCell ref="I368:I369"/>
    <mergeCell ref="J368:J369"/>
    <mergeCell ref="A370:E370"/>
    <mergeCell ref="A349:E349"/>
    <mergeCell ref="A355:B355"/>
    <mergeCell ref="E355:J355"/>
    <mergeCell ref="A356:A357"/>
    <mergeCell ref="B356:B357"/>
    <mergeCell ref="C356:C357"/>
    <mergeCell ref="D356:D357"/>
    <mergeCell ref="H356:H357"/>
    <mergeCell ref="F349:H349"/>
    <mergeCell ref="F370:H370"/>
    <mergeCell ref="G375:G376"/>
    <mergeCell ref="G356:G357"/>
    <mergeCell ref="F367:H367"/>
    <mergeCell ref="F368:H369"/>
    <mergeCell ref="A391:E391"/>
    <mergeCell ref="A396:B396"/>
    <mergeCell ref="E396:J396"/>
    <mergeCell ref="A397:A398"/>
    <mergeCell ref="B397:B398"/>
    <mergeCell ref="C397:C398"/>
    <mergeCell ref="D397:D398"/>
    <mergeCell ref="H397:H398"/>
    <mergeCell ref="I377:I378"/>
    <mergeCell ref="J377:J378"/>
    <mergeCell ref="A388:E388"/>
    <mergeCell ref="A389:E390"/>
    <mergeCell ref="I389:I390"/>
    <mergeCell ref="J389:J390"/>
    <mergeCell ref="A377:A378"/>
    <mergeCell ref="B377:B378"/>
    <mergeCell ref="C377:C378"/>
    <mergeCell ref="D377:D378"/>
    <mergeCell ref="E377:E378"/>
    <mergeCell ref="H377:H378"/>
    <mergeCell ref="F377:F378"/>
    <mergeCell ref="G377:G378"/>
    <mergeCell ref="F388:H388"/>
    <mergeCell ref="F389:H390"/>
    <mergeCell ref="F391:H391"/>
    <mergeCell ref="G397:G398"/>
    <mergeCell ref="A416:E416"/>
    <mergeCell ref="A420:B420"/>
    <mergeCell ref="E420:J420"/>
    <mergeCell ref="A421:A422"/>
    <mergeCell ref="B421:B422"/>
    <mergeCell ref="C421:C422"/>
    <mergeCell ref="D421:D422"/>
    <mergeCell ref="H421:H422"/>
    <mergeCell ref="I399:I400"/>
    <mergeCell ref="J399:J400"/>
    <mergeCell ref="A413:E413"/>
    <mergeCell ref="A414:E415"/>
    <mergeCell ref="I414:I415"/>
    <mergeCell ref="J414:J415"/>
    <mergeCell ref="A399:A400"/>
    <mergeCell ref="B399:B400"/>
    <mergeCell ref="C399:C400"/>
    <mergeCell ref="D399:D400"/>
    <mergeCell ref="E399:E400"/>
    <mergeCell ref="H399:H400"/>
    <mergeCell ref="F399:F400"/>
    <mergeCell ref="G399:G400"/>
    <mergeCell ref="F413:H413"/>
    <mergeCell ref="F414:H415"/>
    <mergeCell ref="F416:H416"/>
    <mergeCell ref="G421:G422"/>
    <mergeCell ref="A440:E440"/>
    <mergeCell ref="A445:B445"/>
    <mergeCell ref="E445:J445"/>
    <mergeCell ref="A446:A447"/>
    <mergeCell ref="B446:B447"/>
    <mergeCell ref="C446:C447"/>
    <mergeCell ref="D446:D447"/>
    <mergeCell ref="H446:H447"/>
    <mergeCell ref="I423:I424"/>
    <mergeCell ref="J423:J424"/>
    <mergeCell ref="A437:E437"/>
    <mergeCell ref="A438:E439"/>
    <mergeCell ref="I438:I439"/>
    <mergeCell ref="J438:J439"/>
    <mergeCell ref="A423:A424"/>
    <mergeCell ref="B423:B424"/>
    <mergeCell ref="C423:C424"/>
    <mergeCell ref="D423:D424"/>
    <mergeCell ref="E423:E424"/>
    <mergeCell ref="H423:H424"/>
    <mergeCell ref="F423:F424"/>
    <mergeCell ref="G423:G424"/>
    <mergeCell ref="F437:H437"/>
    <mergeCell ref="F438:H439"/>
    <mergeCell ref="F440:H440"/>
    <mergeCell ref="G446:G447"/>
    <mergeCell ref="A460:E460"/>
    <mergeCell ref="A461:E462"/>
    <mergeCell ref="I461:I462"/>
    <mergeCell ref="J461:J462"/>
    <mergeCell ref="A463:E463"/>
    <mergeCell ref="I448:I449"/>
    <mergeCell ref="J448:J449"/>
    <mergeCell ref="A456:A457"/>
    <mergeCell ref="C456:C457"/>
    <mergeCell ref="D456:D457"/>
    <mergeCell ref="E456:E457"/>
    <mergeCell ref="H456:H457"/>
    <mergeCell ref="I456:I457"/>
    <mergeCell ref="J456:J457"/>
    <mergeCell ref="A448:A449"/>
    <mergeCell ref="B448:B449"/>
    <mergeCell ref="C448:C449"/>
    <mergeCell ref="D448:D449"/>
    <mergeCell ref="E448:E449"/>
    <mergeCell ref="H448:H449"/>
    <mergeCell ref="F456:F457"/>
    <mergeCell ref="G456:G457"/>
    <mergeCell ref="F460:H460"/>
    <mergeCell ref="F461:H462"/>
    <mergeCell ref="F463:H463"/>
    <mergeCell ref="F448:F449"/>
    <mergeCell ref="G448:G449"/>
    <mergeCell ref="I471:I472"/>
    <mergeCell ref="J471:J472"/>
    <mergeCell ref="A474:E474"/>
    <mergeCell ref="A475:E476"/>
    <mergeCell ref="I475:I476"/>
    <mergeCell ref="J475:J476"/>
    <mergeCell ref="A471:A472"/>
    <mergeCell ref="B471:B472"/>
    <mergeCell ref="C471:C472"/>
    <mergeCell ref="D471:D472"/>
    <mergeCell ref="E471:E472"/>
    <mergeCell ref="H471:H472"/>
    <mergeCell ref="A468:B468"/>
    <mergeCell ref="E468:J468"/>
    <mergeCell ref="A469:A470"/>
    <mergeCell ref="B469:B470"/>
    <mergeCell ref="C469:C470"/>
    <mergeCell ref="D469:D470"/>
    <mergeCell ref="H469:H470"/>
    <mergeCell ref="F471:F472"/>
    <mergeCell ref="G471:G472"/>
    <mergeCell ref="G469:G470"/>
    <mergeCell ref="F474:H474"/>
    <mergeCell ref="F475:H476"/>
    <mergeCell ref="I484:I485"/>
    <mergeCell ref="J484:J485"/>
    <mergeCell ref="A486:A487"/>
    <mergeCell ref="B486:B487"/>
    <mergeCell ref="C486:C487"/>
    <mergeCell ref="D486:D487"/>
    <mergeCell ref="E486:E487"/>
    <mergeCell ref="H486:H487"/>
    <mergeCell ref="I486:I487"/>
    <mergeCell ref="J486:J487"/>
    <mergeCell ref="A484:A485"/>
    <mergeCell ref="B484:B485"/>
    <mergeCell ref="C484:C485"/>
    <mergeCell ref="D484:D485"/>
    <mergeCell ref="E484:E485"/>
    <mergeCell ref="H484:H485"/>
    <mergeCell ref="A477:E477"/>
    <mergeCell ref="A481:B481"/>
    <mergeCell ref="E481:J481"/>
    <mergeCell ref="A482:A483"/>
    <mergeCell ref="B482:B483"/>
    <mergeCell ref="C482:C483"/>
    <mergeCell ref="D482:D483"/>
    <mergeCell ref="H482:H483"/>
    <mergeCell ref="F477:H477"/>
    <mergeCell ref="F484:F485"/>
    <mergeCell ref="G484:G485"/>
    <mergeCell ref="F486:F487"/>
    <mergeCell ref="G486:G487"/>
    <mergeCell ref="G482:G483"/>
    <mergeCell ref="A500:E500"/>
    <mergeCell ref="A505:B505"/>
    <mergeCell ref="E505:J505"/>
    <mergeCell ref="A506:A507"/>
    <mergeCell ref="B506:B507"/>
    <mergeCell ref="C506:C507"/>
    <mergeCell ref="D506:D507"/>
    <mergeCell ref="H506:H507"/>
    <mergeCell ref="I506:I507"/>
    <mergeCell ref="J506:J507"/>
    <mergeCell ref="I488:I489"/>
    <mergeCell ref="J488:J489"/>
    <mergeCell ref="A497:E497"/>
    <mergeCell ref="A498:E499"/>
    <mergeCell ref="I498:I499"/>
    <mergeCell ref="J498:J499"/>
    <mergeCell ref="A488:A489"/>
    <mergeCell ref="B488:B489"/>
    <mergeCell ref="C488:C489"/>
    <mergeCell ref="D488:D489"/>
    <mergeCell ref="E488:E489"/>
    <mergeCell ref="H488:H489"/>
    <mergeCell ref="A503:J503"/>
    <mergeCell ref="F488:F489"/>
    <mergeCell ref="G488:G489"/>
    <mergeCell ref="F497:H497"/>
    <mergeCell ref="F498:H499"/>
    <mergeCell ref="F500:H500"/>
    <mergeCell ref="G506:G507"/>
    <mergeCell ref="J526:J538"/>
    <mergeCell ref="A539:A551"/>
    <mergeCell ref="C539:C551"/>
    <mergeCell ref="D539:D551"/>
    <mergeCell ref="E539:E551"/>
    <mergeCell ref="H539:H551"/>
    <mergeCell ref="I539:I551"/>
    <mergeCell ref="J539:J551"/>
    <mergeCell ref="A526:A538"/>
    <mergeCell ref="C526:C538"/>
    <mergeCell ref="D526:D538"/>
    <mergeCell ref="E526:E538"/>
    <mergeCell ref="H526:H538"/>
    <mergeCell ref="I526:I538"/>
    <mergeCell ref="A513:E513"/>
    <mergeCell ref="A514:E514"/>
    <mergeCell ref="A515:E515"/>
    <mergeCell ref="A522:B522"/>
    <mergeCell ref="E522:J522"/>
    <mergeCell ref="A523:A524"/>
    <mergeCell ref="B523:B524"/>
    <mergeCell ref="C523:C524"/>
    <mergeCell ref="D523:D524"/>
    <mergeCell ref="H523:H524"/>
    <mergeCell ref="A517:J517"/>
    <mergeCell ref="F513:H513"/>
    <mergeCell ref="F514:H514"/>
    <mergeCell ref="F515:H515"/>
    <mergeCell ref="G523:G524"/>
    <mergeCell ref="F526:F538"/>
    <mergeCell ref="G526:G538"/>
    <mergeCell ref="F539:F551"/>
    <mergeCell ref="C582:C596"/>
    <mergeCell ref="D582:D596"/>
    <mergeCell ref="E582:E596"/>
    <mergeCell ref="H582:H596"/>
    <mergeCell ref="I582:I596"/>
    <mergeCell ref="J582:J596"/>
    <mergeCell ref="J552:J565"/>
    <mergeCell ref="C566:C581"/>
    <mergeCell ref="D566:D581"/>
    <mergeCell ref="E566:E581"/>
    <mergeCell ref="H566:H581"/>
    <mergeCell ref="I566:I581"/>
    <mergeCell ref="J566:J581"/>
    <mergeCell ref="A552:A565"/>
    <mergeCell ref="C552:C565"/>
    <mergeCell ref="D552:D565"/>
    <mergeCell ref="E552:E565"/>
    <mergeCell ref="H552:H565"/>
    <mergeCell ref="I552:I565"/>
    <mergeCell ref="A566:A581"/>
    <mergeCell ref="A582:A596"/>
    <mergeCell ref="J605:J608"/>
    <mergeCell ref="A609:A617"/>
    <mergeCell ref="C609:C617"/>
    <mergeCell ref="D609:D617"/>
    <mergeCell ref="E609:E617"/>
    <mergeCell ref="H609:H617"/>
    <mergeCell ref="I609:I617"/>
    <mergeCell ref="J609:J617"/>
    <mergeCell ref="A605:A608"/>
    <mergeCell ref="C605:C608"/>
    <mergeCell ref="D605:D608"/>
    <mergeCell ref="E605:E608"/>
    <mergeCell ref="H605:H608"/>
    <mergeCell ref="I605:I608"/>
    <mergeCell ref="C597:C604"/>
    <mergeCell ref="D597:D604"/>
    <mergeCell ref="E597:E604"/>
    <mergeCell ref="H597:H604"/>
    <mergeCell ref="I597:I604"/>
    <mergeCell ref="J597:J604"/>
    <mergeCell ref="A597:A604"/>
    <mergeCell ref="J637:J650"/>
    <mergeCell ref="A651:A652"/>
    <mergeCell ref="C651:C652"/>
    <mergeCell ref="D651:D652"/>
    <mergeCell ref="E651:E652"/>
    <mergeCell ref="H651:H652"/>
    <mergeCell ref="I651:I652"/>
    <mergeCell ref="J651:J652"/>
    <mergeCell ref="A637:A650"/>
    <mergeCell ref="C637:C650"/>
    <mergeCell ref="D637:D650"/>
    <mergeCell ref="E637:E650"/>
    <mergeCell ref="H637:H650"/>
    <mergeCell ref="I637:I650"/>
    <mergeCell ref="J618:J627"/>
    <mergeCell ref="A628:A636"/>
    <mergeCell ref="C628:C636"/>
    <mergeCell ref="D628:D636"/>
    <mergeCell ref="E628:E636"/>
    <mergeCell ref="H628:H636"/>
    <mergeCell ref="I628:I636"/>
    <mergeCell ref="J628:J636"/>
    <mergeCell ref="A618:A627"/>
    <mergeCell ref="C618:C627"/>
    <mergeCell ref="D618:D627"/>
    <mergeCell ref="E618:E627"/>
    <mergeCell ref="H618:H627"/>
    <mergeCell ref="I618:I627"/>
    <mergeCell ref="F628:F636"/>
    <mergeCell ref="F637:F650"/>
    <mergeCell ref="F651:F652"/>
    <mergeCell ref="J662:J664"/>
    <mergeCell ref="A665:A677"/>
    <mergeCell ref="C665:C677"/>
    <mergeCell ref="D665:D677"/>
    <mergeCell ref="E665:E677"/>
    <mergeCell ref="H665:H677"/>
    <mergeCell ref="I665:I677"/>
    <mergeCell ref="J665:J677"/>
    <mergeCell ref="B662:B664"/>
    <mergeCell ref="C662:C664"/>
    <mergeCell ref="D662:D664"/>
    <mergeCell ref="E662:E664"/>
    <mergeCell ref="H662:H664"/>
    <mergeCell ref="I662:I664"/>
    <mergeCell ref="A653:E653"/>
    <mergeCell ref="A654:E654"/>
    <mergeCell ref="A655:E655"/>
    <mergeCell ref="A659:B659"/>
    <mergeCell ref="E659:J659"/>
    <mergeCell ref="A660:A661"/>
    <mergeCell ref="B660:B661"/>
    <mergeCell ref="C660:C661"/>
    <mergeCell ref="D660:D661"/>
    <mergeCell ref="H660:H661"/>
    <mergeCell ref="F653:H653"/>
    <mergeCell ref="F654:H654"/>
    <mergeCell ref="F655:H655"/>
    <mergeCell ref="G660:G661"/>
    <mergeCell ref="G662:G664"/>
    <mergeCell ref="G665:G677"/>
    <mergeCell ref="F665:F677"/>
    <mergeCell ref="F662:F664"/>
    <mergeCell ref="C721:C735"/>
    <mergeCell ref="D721:D735"/>
    <mergeCell ref="E721:E735"/>
    <mergeCell ref="H721:H735"/>
    <mergeCell ref="I721:I735"/>
    <mergeCell ref="J721:J735"/>
    <mergeCell ref="C705:C720"/>
    <mergeCell ref="D705:D720"/>
    <mergeCell ref="E705:E720"/>
    <mergeCell ref="H705:H720"/>
    <mergeCell ref="I705:I720"/>
    <mergeCell ref="J705:J720"/>
    <mergeCell ref="J678:J690"/>
    <mergeCell ref="A691:A704"/>
    <mergeCell ref="C691:C704"/>
    <mergeCell ref="D691:D704"/>
    <mergeCell ref="E691:E704"/>
    <mergeCell ref="H691:H704"/>
    <mergeCell ref="I691:I704"/>
    <mergeCell ref="J691:J704"/>
    <mergeCell ref="A678:A690"/>
    <mergeCell ref="C678:C690"/>
    <mergeCell ref="D678:D690"/>
    <mergeCell ref="E678:E690"/>
    <mergeCell ref="H678:H690"/>
    <mergeCell ref="I678:I690"/>
    <mergeCell ref="G678:G690"/>
    <mergeCell ref="G691:G704"/>
    <mergeCell ref="G705:G720"/>
    <mergeCell ref="G721:G735"/>
    <mergeCell ref="F678:F690"/>
    <mergeCell ref="F691:F704"/>
    <mergeCell ref="J744:J747"/>
    <mergeCell ref="A748:A756"/>
    <mergeCell ref="C748:C756"/>
    <mergeCell ref="D748:D756"/>
    <mergeCell ref="E748:E756"/>
    <mergeCell ref="H748:H756"/>
    <mergeCell ref="I748:I756"/>
    <mergeCell ref="J748:J756"/>
    <mergeCell ref="A744:A747"/>
    <mergeCell ref="C744:C747"/>
    <mergeCell ref="D744:D747"/>
    <mergeCell ref="E744:E747"/>
    <mergeCell ref="H744:H747"/>
    <mergeCell ref="I744:I747"/>
    <mergeCell ref="C736:C743"/>
    <mergeCell ref="D736:D743"/>
    <mergeCell ref="E736:E743"/>
    <mergeCell ref="H736:H743"/>
    <mergeCell ref="I736:I743"/>
    <mergeCell ref="J736:J743"/>
    <mergeCell ref="G736:G743"/>
    <mergeCell ref="G744:G747"/>
    <mergeCell ref="G748:G756"/>
    <mergeCell ref="J776:J789"/>
    <mergeCell ref="A790:A791"/>
    <mergeCell ref="C790:C791"/>
    <mergeCell ref="D790:D791"/>
    <mergeCell ref="E790:E791"/>
    <mergeCell ref="H790:H791"/>
    <mergeCell ref="I790:I791"/>
    <mergeCell ref="J790:J791"/>
    <mergeCell ref="A776:A789"/>
    <mergeCell ref="C776:C789"/>
    <mergeCell ref="D776:D789"/>
    <mergeCell ref="E776:E789"/>
    <mergeCell ref="H776:H789"/>
    <mergeCell ref="I776:I789"/>
    <mergeCell ref="J757:J766"/>
    <mergeCell ref="A767:A775"/>
    <mergeCell ref="C767:C775"/>
    <mergeCell ref="D767:D775"/>
    <mergeCell ref="E767:E775"/>
    <mergeCell ref="H767:H775"/>
    <mergeCell ref="I767:I775"/>
    <mergeCell ref="J767:J775"/>
    <mergeCell ref="A757:A766"/>
    <mergeCell ref="C757:C766"/>
    <mergeCell ref="D757:D766"/>
    <mergeCell ref="E757:E766"/>
    <mergeCell ref="H757:H766"/>
    <mergeCell ref="I757:I766"/>
    <mergeCell ref="G757:G766"/>
    <mergeCell ref="G767:G775"/>
    <mergeCell ref="G776:G789"/>
    <mergeCell ref="G790:G791"/>
    <mergeCell ref="J801:J803"/>
    <mergeCell ref="A804:A816"/>
    <mergeCell ref="C804:C816"/>
    <mergeCell ref="D804:D816"/>
    <mergeCell ref="E804:E816"/>
    <mergeCell ref="H804:H816"/>
    <mergeCell ref="I804:I816"/>
    <mergeCell ref="J804:J816"/>
    <mergeCell ref="B801:B803"/>
    <mergeCell ref="C801:C803"/>
    <mergeCell ref="D801:D803"/>
    <mergeCell ref="E801:E803"/>
    <mergeCell ref="H801:H803"/>
    <mergeCell ref="I801:I803"/>
    <mergeCell ref="A792:E792"/>
    <mergeCell ref="A793:E793"/>
    <mergeCell ref="A794:E794"/>
    <mergeCell ref="A798:B798"/>
    <mergeCell ref="E798:J798"/>
    <mergeCell ref="A799:A800"/>
    <mergeCell ref="B799:B800"/>
    <mergeCell ref="C799:C800"/>
    <mergeCell ref="D799:D800"/>
    <mergeCell ref="H799:H800"/>
    <mergeCell ref="F793:H793"/>
    <mergeCell ref="F794:H794"/>
    <mergeCell ref="G799:G800"/>
    <mergeCell ref="G801:G803"/>
    <mergeCell ref="G804:G816"/>
    <mergeCell ref="F801:F803"/>
    <mergeCell ref="F804:F816"/>
    <mergeCell ref="C860:C874"/>
    <mergeCell ref="D860:D874"/>
    <mergeCell ref="E860:E874"/>
    <mergeCell ref="H860:H874"/>
    <mergeCell ref="I860:I874"/>
    <mergeCell ref="J860:J874"/>
    <mergeCell ref="C844:C859"/>
    <mergeCell ref="D844:D859"/>
    <mergeCell ref="E844:E859"/>
    <mergeCell ref="H844:H859"/>
    <mergeCell ref="I844:I859"/>
    <mergeCell ref="J844:J859"/>
    <mergeCell ref="J817:J829"/>
    <mergeCell ref="A830:A843"/>
    <mergeCell ref="C830:C843"/>
    <mergeCell ref="D830:D843"/>
    <mergeCell ref="E830:E843"/>
    <mergeCell ref="H830:H843"/>
    <mergeCell ref="I830:I843"/>
    <mergeCell ref="J830:J843"/>
    <mergeCell ref="A817:A829"/>
    <mergeCell ref="C817:C829"/>
    <mergeCell ref="D817:D829"/>
    <mergeCell ref="E817:E829"/>
    <mergeCell ref="H817:H829"/>
    <mergeCell ref="I817:I829"/>
    <mergeCell ref="G817:G829"/>
    <mergeCell ref="G830:G843"/>
    <mergeCell ref="G844:G859"/>
    <mergeCell ref="G860:G874"/>
    <mergeCell ref="F817:F829"/>
    <mergeCell ref="F830:F843"/>
    <mergeCell ref="J883:J886"/>
    <mergeCell ref="A887:A895"/>
    <mergeCell ref="C887:C895"/>
    <mergeCell ref="D887:D895"/>
    <mergeCell ref="E887:E895"/>
    <mergeCell ref="H887:H895"/>
    <mergeCell ref="I887:I895"/>
    <mergeCell ref="J887:J895"/>
    <mergeCell ref="A883:A886"/>
    <mergeCell ref="C883:C886"/>
    <mergeCell ref="D883:D886"/>
    <mergeCell ref="E883:E886"/>
    <mergeCell ref="H883:H886"/>
    <mergeCell ref="I883:I886"/>
    <mergeCell ref="C875:C882"/>
    <mergeCell ref="D875:D882"/>
    <mergeCell ref="E875:E882"/>
    <mergeCell ref="H875:H882"/>
    <mergeCell ref="I875:I882"/>
    <mergeCell ref="J875:J882"/>
    <mergeCell ref="G875:G882"/>
    <mergeCell ref="G883:G886"/>
    <mergeCell ref="G887:G895"/>
    <mergeCell ref="J915:J928"/>
    <mergeCell ref="A929:A930"/>
    <mergeCell ref="C929:C930"/>
    <mergeCell ref="D929:D930"/>
    <mergeCell ref="E929:E930"/>
    <mergeCell ref="H929:H930"/>
    <mergeCell ref="I929:I930"/>
    <mergeCell ref="J929:J930"/>
    <mergeCell ref="A915:A928"/>
    <mergeCell ref="C915:C928"/>
    <mergeCell ref="D915:D928"/>
    <mergeCell ref="E915:E928"/>
    <mergeCell ref="H915:H928"/>
    <mergeCell ref="I915:I928"/>
    <mergeCell ref="J896:J905"/>
    <mergeCell ref="A906:A914"/>
    <mergeCell ref="C906:C914"/>
    <mergeCell ref="D906:D914"/>
    <mergeCell ref="E906:E914"/>
    <mergeCell ref="H906:H914"/>
    <mergeCell ref="I906:I914"/>
    <mergeCell ref="J906:J914"/>
    <mergeCell ref="A896:A905"/>
    <mergeCell ref="C896:C905"/>
    <mergeCell ref="D896:D905"/>
    <mergeCell ref="E896:E905"/>
    <mergeCell ref="H896:H905"/>
    <mergeCell ref="I896:I905"/>
    <mergeCell ref="G896:G905"/>
    <mergeCell ref="G906:G914"/>
    <mergeCell ref="G915:G928"/>
    <mergeCell ref="G929:G930"/>
    <mergeCell ref="J940:J942"/>
    <mergeCell ref="A943:A955"/>
    <mergeCell ref="C943:C955"/>
    <mergeCell ref="D943:D955"/>
    <mergeCell ref="E943:E955"/>
    <mergeCell ref="H943:H955"/>
    <mergeCell ref="I943:I955"/>
    <mergeCell ref="J943:J955"/>
    <mergeCell ref="B940:B942"/>
    <mergeCell ref="C940:C942"/>
    <mergeCell ref="D940:D942"/>
    <mergeCell ref="E940:E942"/>
    <mergeCell ref="H940:H942"/>
    <mergeCell ref="I940:I942"/>
    <mergeCell ref="A931:E931"/>
    <mergeCell ref="A932:E932"/>
    <mergeCell ref="A933:E933"/>
    <mergeCell ref="A937:B937"/>
    <mergeCell ref="E937:J937"/>
    <mergeCell ref="A938:A939"/>
    <mergeCell ref="B938:B939"/>
    <mergeCell ref="C938:C939"/>
    <mergeCell ref="D938:D939"/>
    <mergeCell ref="H938:H939"/>
    <mergeCell ref="C999:C1013"/>
    <mergeCell ref="D999:D1013"/>
    <mergeCell ref="E999:E1013"/>
    <mergeCell ref="H999:H1013"/>
    <mergeCell ref="I999:I1013"/>
    <mergeCell ref="J999:J1013"/>
    <mergeCell ref="C983:C998"/>
    <mergeCell ref="D983:D998"/>
    <mergeCell ref="E983:E998"/>
    <mergeCell ref="H983:H998"/>
    <mergeCell ref="I983:I998"/>
    <mergeCell ref="J983:J998"/>
    <mergeCell ref="J956:J968"/>
    <mergeCell ref="A969:A982"/>
    <mergeCell ref="C969:C982"/>
    <mergeCell ref="D969:D982"/>
    <mergeCell ref="E969:E982"/>
    <mergeCell ref="H969:H982"/>
    <mergeCell ref="I969:I982"/>
    <mergeCell ref="J969:J982"/>
    <mergeCell ref="A956:A968"/>
    <mergeCell ref="C956:C968"/>
    <mergeCell ref="D956:D968"/>
    <mergeCell ref="E956:E968"/>
    <mergeCell ref="H956:H968"/>
    <mergeCell ref="I956:I968"/>
    <mergeCell ref="G983:G998"/>
    <mergeCell ref="G999:G1013"/>
    <mergeCell ref="F983:F998"/>
    <mergeCell ref="F999:F1013"/>
    <mergeCell ref="J1022:J1025"/>
    <mergeCell ref="A1026:A1034"/>
    <mergeCell ref="C1026:C1034"/>
    <mergeCell ref="D1026:D1034"/>
    <mergeCell ref="E1026:E1034"/>
    <mergeCell ref="H1026:H1034"/>
    <mergeCell ref="I1026:I1034"/>
    <mergeCell ref="J1026:J1034"/>
    <mergeCell ref="A1022:A1025"/>
    <mergeCell ref="C1022:C1025"/>
    <mergeCell ref="D1022:D1025"/>
    <mergeCell ref="E1022:E1025"/>
    <mergeCell ref="H1022:H1025"/>
    <mergeCell ref="I1022:I1025"/>
    <mergeCell ref="C1014:C1021"/>
    <mergeCell ref="D1014:D1021"/>
    <mergeCell ref="E1014:E1021"/>
    <mergeCell ref="H1014:H1021"/>
    <mergeCell ref="I1014:I1021"/>
    <mergeCell ref="J1014:J1021"/>
    <mergeCell ref="G1014:G1021"/>
    <mergeCell ref="G1022:G1025"/>
    <mergeCell ref="G1026:G1034"/>
    <mergeCell ref="F1014:F1021"/>
    <mergeCell ref="F1022:F1025"/>
    <mergeCell ref="F1026:F1034"/>
    <mergeCell ref="J1054:J1067"/>
    <mergeCell ref="A1068:A1069"/>
    <mergeCell ref="C1068:C1069"/>
    <mergeCell ref="D1068:D1069"/>
    <mergeCell ref="E1068:E1069"/>
    <mergeCell ref="H1068:H1069"/>
    <mergeCell ref="I1068:I1069"/>
    <mergeCell ref="J1068:J1069"/>
    <mergeCell ref="A1054:A1067"/>
    <mergeCell ref="C1054:C1067"/>
    <mergeCell ref="D1054:D1067"/>
    <mergeCell ref="E1054:E1067"/>
    <mergeCell ref="H1054:H1067"/>
    <mergeCell ref="I1054:I1067"/>
    <mergeCell ref="J1035:J1044"/>
    <mergeCell ref="A1045:A1053"/>
    <mergeCell ref="C1045:C1053"/>
    <mergeCell ref="D1045:D1053"/>
    <mergeCell ref="E1045:E1053"/>
    <mergeCell ref="H1045:H1053"/>
    <mergeCell ref="I1045:I1053"/>
    <mergeCell ref="J1045:J1053"/>
    <mergeCell ref="A1035:A1044"/>
    <mergeCell ref="C1035:C1044"/>
    <mergeCell ref="D1035:D1044"/>
    <mergeCell ref="E1035:E1044"/>
    <mergeCell ref="H1035:H1044"/>
    <mergeCell ref="I1035:I1044"/>
    <mergeCell ref="G1035:G1044"/>
    <mergeCell ref="G1045:G1053"/>
    <mergeCell ref="G1054:G1067"/>
    <mergeCell ref="G1068:G1069"/>
    <mergeCell ref="J1079:J1081"/>
    <mergeCell ref="A1082:A1094"/>
    <mergeCell ref="C1082:C1094"/>
    <mergeCell ref="D1082:D1094"/>
    <mergeCell ref="E1082:E1094"/>
    <mergeCell ref="H1082:H1094"/>
    <mergeCell ref="I1082:I1094"/>
    <mergeCell ref="J1082:J1094"/>
    <mergeCell ref="B1079:B1081"/>
    <mergeCell ref="C1079:C1081"/>
    <mergeCell ref="D1079:D1081"/>
    <mergeCell ref="E1079:E1081"/>
    <mergeCell ref="H1079:H1081"/>
    <mergeCell ref="I1079:I1081"/>
    <mergeCell ref="A1070:E1070"/>
    <mergeCell ref="A1071:E1071"/>
    <mergeCell ref="A1072:E1072"/>
    <mergeCell ref="A1076:B1076"/>
    <mergeCell ref="E1076:J1076"/>
    <mergeCell ref="A1077:A1078"/>
    <mergeCell ref="B1077:B1078"/>
    <mergeCell ref="C1077:C1078"/>
    <mergeCell ref="D1077:D1078"/>
    <mergeCell ref="H1077:H1078"/>
    <mergeCell ref="C1138:C1152"/>
    <mergeCell ref="D1138:D1152"/>
    <mergeCell ref="E1138:E1152"/>
    <mergeCell ref="H1138:H1152"/>
    <mergeCell ref="I1138:I1152"/>
    <mergeCell ref="J1138:J1152"/>
    <mergeCell ref="C1122:C1137"/>
    <mergeCell ref="D1122:D1137"/>
    <mergeCell ref="E1122:E1137"/>
    <mergeCell ref="H1122:H1137"/>
    <mergeCell ref="I1122:I1137"/>
    <mergeCell ref="J1122:J1137"/>
    <mergeCell ref="J1095:J1107"/>
    <mergeCell ref="A1108:A1121"/>
    <mergeCell ref="C1108:C1121"/>
    <mergeCell ref="D1108:D1121"/>
    <mergeCell ref="E1108:E1121"/>
    <mergeCell ref="H1108:H1121"/>
    <mergeCell ref="I1108:I1121"/>
    <mergeCell ref="J1108:J1121"/>
    <mergeCell ref="A1095:A1107"/>
    <mergeCell ref="C1095:C1107"/>
    <mergeCell ref="D1095:D1107"/>
    <mergeCell ref="E1095:E1107"/>
    <mergeCell ref="H1095:H1107"/>
    <mergeCell ref="I1095:I1107"/>
    <mergeCell ref="F1138:F1152"/>
    <mergeCell ref="J1161:J1164"/>
    <mergeCell ref="A1165:A1173"/>
    <mergeCell ref="C1165:C1173"/>
    <mergeCell ref="D1165:D1173"/>
    <mergeCell ref="E1165:E1173"/>
    <mergeCell ref="H1165:H1173"/>
    <mergeCell ref="I1165:I1173"/>
    <mergeCell ref="J1165:J1173"/>
    <mergeCell ref="A1161:A1164"/>
    <mergeCell ref="C1161:C1164"/>
    <mergeCell ref="D1161:D1164"/>
    <mergeCell ref="E1161:E1164"/>
    <mergeCell ref="H1161:H1164"/>
    <mergeCell ref="I1161:I1164"/>
    <mergeCell ref="C1153:C1160"/>
    <mergeCell ref="D1153:D1160"/>
    <mergeCell ref="E1153:E1160"/>
    <mergeCell ref="H1153:H1160"/>
    <mergeCell ref="I1153:I1160"/>
    <mergeCell ref="J1153:J1160"/>
    <mergeCell ref="F1153:F1160"/>
    <mergeCell ref="F1161:F1164"/>
    <mergeCell ref="F1165:F1173"/>
    <mergeCell ref="J1193:J1206"/>
    <mergeCell ref="A1207:A1208"/>
    <mergeCell ref="C1207:C1208"/>
    <mergeCell ref="D1207:D1208"/>
    <mergeCell ref="E1207:E1208"/>
    <mergeCell ref="H1207:H1208"/>
    <mergeCell ref="I1207:I1208"/>
    <mergeCell ref="J1207:J1208"/>
    <mergeCell ref="A1193:A1206"/>
    <mergeCell ref="C1193:C1206"/>
    <mergeCell ref="D1193:D1206"/>
    <mergeCell ref="E1193:E1206"/>
    <mergeCell ref="H1193:H1206"/>
    <mergeCell ref="I1193:I1206"/>
    <mergeCell ref="J1174:J1183"/>
    <mergeCell ref="A1184:A1192"/>
    <mergeCell ref="C1184:C1192"/>
    <mergeCell ref="D1184:D1192"/>
    <mergeCell ref="E1184:E1192"/>
    <mergeCell ref="H1184:H1192"/>
    <mergeCell ref="I1184:I1192"/>
    <mergeCell ref="J1184:J1192"/>
    <mergeCell ref="A1174:A1183"/>
    <mergeCell ref="C1174:C1183"/>
    <mergeCell ref="D1174:D1183"/>
    <mergeCell ref="E1174:E1183"/>
    <mergeCell ref="H1174:H1183"/>
    <mergeCell ref="I1174:I1183"/>
    <mergeCell ref="G1174:G1183"/>
    <mergeCell ref="G1184:G1192"/>
    <mergeCell ref="G1193:G1206"/>
    <mergeCell ref="G1207:G1208"/>
    <mergeCell ref="J1218:J1220"/>
    <mergeCell ref="A1221:A1233"/>
    <mergeCell ref="C1221:C1233"/>
    <mergeCell ref="D1221:D1233"/>
    <mergeCell ref="E1221:E1233"/>
    <mergeCell ref="H1221:H1233"/>
    <mergeCell ref="I1221:I1233"/>
    <mergeCell ref="J1221:J1233"/>
    <mergeCell ref="B1218:B1220"/>
    <mergeCell ref="C1218:C1220"/>
    <mergeCell ref="D1218:D1220"/>
    <mergeCell ref="E1218:E1220"/>
    <mergeCell ref="H1218:H1220"/>
    <mergeCell ref="I1218:I1220"/>
    <mergeCell ref="A1209:E1209"/>
    <mergeCell ref="A1210:E1210"/>
    <mergeCell ref="A1211:E1211"/>
    <mergeCell ref="A1215:B1215"/>
    <mergeCell ref="E1215:J1215"/>
    <mergeCell ref="A1216:A1217"/>
    <mergeCell ref="B1216:B1217"/>
    <mergeCell ref="C1216:C1217"/>
    <mergeCell ref="D1216:D1217"/>
    <mergeCell ref="H1216:H1217"/>
    <mergeCell ref="F1218:F1220"/>
    <mergeCell ref="F1221:F1233"/>
    <mergeCell ref="C1263:C1270"/>
    <mergeCell ref="D1263:D1270"/>
    <mergeCell ref="E1263:E1270"/>
    <mergeCell ref="H1263:H1270"/>
    <mergeCell ref="I1263:I1270"/>
    <mergeCell ref="J1263:J1270"/>
    <mergeCell ref="J1234:J1246"/>
    <mergeCell ref="C1247:C1262"/>
    <mergeCell ref="D1247:D1262"/>
    <mergeCell ref="E1247:E1262"/>
    <mergeCell ref="H1247:H1262"/>
    <mergeCell ref="I1247:I1262"/>
    <mergeCell ref="J1247:J1262"/>
    <mergeCell ref="A1234:A1246"/>
    <mergeCell ref="C1234:C1246"/>
    <mergeCell ref="D1234:D1246"/>
    <mergeCell ref="E1234:E1246"/>
    <mergeCell ref="H1234:H1246"/>
    <mergeCell ref="I1234:I1246"/>
    <mergeCell ref="F1234:F1246"/>
    <mergeCell ref="F1247:F1262"/>
    <mergeCell ref="F1263:F1270"/>
    <mergeCell ref="A1247:A1262"/>
    <mergeCell ref="A1263:A1270"/>
    <mergeCell ref="J1284:J1293"/>
    <mergeCell ref="A1294:A1302"/>
    <mergeCell ref="C1294:C1302"/>
    <mergeCell ref="D1294:D1302"/>
    <mergeCell ref="E1294:E1302"/>
    <mergeCell ref="H1294:H1302"/>
    <mergeCell ref="I1294:I1302"/>
    <mergeCell ref="J1294:J1302"/>
    <mergeCell ref="A1284:A1293"/>
    <mergeCell ref="C1284:C1293"/>
    <mergeCell ref="D1284:D1293"/>
    <mergeCell ref="E1284:E1293"/>
    <mergeCell ref="H1284:H1293"/>
    <mergeCell ref="I1284:I1293"/>
    <mergeCell ref="J1271:J1274"/>
    <mergeCell ref="A1275:A1283"/>
    <mergeCell ref="C1275:C1283"/>
    <mergeCell ref="D1275:D1283"/>
    <mergeCell ref="E1275:E1283"/>
    <mergeCell ref="H1275:H1283"/>
    <mergeCell ref="I1275:I1283"/>
    <mergeCell ref="J1275:J1283"/>
    <mergeCell ref="A1271:A1274"/>
    <mergeCell ref="C1271:C1274"/>
    <mergeCell ref="D1271:D1274"/>
    <mergeCell ref="E1271:E1274"/>
    <mergeCell ref="H1271:H1274"/>
    <mergeCell ref="I1271:I1274"/>
    <mergeCell ref="G1294:G1302"/>
    <mergeCell ref="F1271:F1274"/>
    <mergeCell ref="F1275:F1283"/>
    <mergeCell ref="F1284:F1293"/>
    <mergeCell ref="A1323:A1324"/>
    <mergeCell ref="B1323:B1324"/>
    <mergeCell ref="C1323:C1324"/>
    <mergeCell ref="D1323:D1324"/>
    <mergeCell ref="H1323:H1324"/>
    <mergeCell ref="B1325:B1327"/>
    <mergeCell ref="C1325:C1327"/>
    <mergeCell ref="D1325:D1327"/>
    <mergeCell ref="E1325:E1327"/>
    <mergeCell ref="H1325:H1327"/>
    <mergeCell ref="J1303:J1313"/>
    <mergeCell ref="A1315:E1315"/>
    <mergeCell ref="A1316:E1316"/>
    <mergeCell ref="A1317:E1317"/>
    <mergeCell ref="A1322:B1322"/>
    <mergeCell ref="E1322:J1322"/>
    <mergeCell ref="A1303:A1313"/>
    <mergeCell ref="C1303:C1313"/>
    <mergeCell ref="D1303:D1313"/>
    <mergeCell ref="E1303:E1313"/>
    <mergeCell ref="H1303:H1313"/>
    <mergeCell ref="I1303:I1313"/>
    <mergeCell ref="G1303:G1313"/>
    <mergeCell ref="F1303:F1313"/>
    <mergeCell ref="F1315:H1315"/>
    <mergeCell ref="F1316:H1316"/>
    <mergeCell ref="F1317:H1317"/>
    <mergeCell ref="G1323:G1324"/>
    <mergeCell ref="A1325:A1327"/>
    <mergeCell ref="J1341:J1353"/>
    <mergeCell ref="C1354:C1370"/>
    <mergeCell ref="D1354:D1370"/>
    <mergeCell ref="E1354:E1370"/>
    <mergeCell ref="H1354:H1370"/>
    <mergeCell ref="I1354:I1370"/>
    <mergeCell ref="J1354:J1370"/>
    <mergeCell ref="A1341:A1353"/>
    <mergeCell ref="C1341:C1353"/>
    <mergeCell ref="D1341:D1353"/>
    <mergeCell ref="E1341:E1353"/>
    <mergeCell ref="H1341:H1353"/>
    <mergeCell ref="I1341:I1353"/>
    <mergeCell ref="I1325:I1327"/>
    <mergeCell ref="J1325:J1327"/>
    <mergeCell ref="A1328:A1340"/>
    <mergeCell ref="C1328:C1340"/>
    <mergeCell ref="D1328:D1340"/>
    <mergeCell ref="E1328:E1340"/>
    <mergeCell ref="H1328:H1340"/>
    <mergeCell ref="I1328:I1340"/>
    <mergeCell ref="J1328:J1340"/>
    <mergeCell ref="G1325:G1327"/>
    <mergeCell ref="G1328:G1340"/>
    <mergeCell ref="G1341:G1353"/>
    <mergeCell ref="G1354:G1370"/>
    <mergeCell ref="F1325:F1327"/>
    <mergeCell ref="F1328:F1340"/>
    <mergeCell ref="F1341:F1353"/>
    <mergeCell ref="F1354:F1370"/>
    <mergeCell ref="A1354:A1370"/>
    <mergeCell ref="C1398:C1405"/>
    <mergeCell ref="D1398:D1405"/>
    <mergeCell ref="E1398:E1405"/>
    <mergeCell ref="H1398:H1405"/>
    <mergeCell ref="I1398:I1405"/>
    <mergeCell ref="J1398:J1405"/>
    <mergeCell ref="C1386:C1397"/>
    <mergeCell ref="D1386:D1397"/>
    <mergeCell ref="E1386:E1397"/>
    <mergeCell ref="H1386:H1397"/>
    <mergeCell ref="I1386:I1397"/>
    <mergeCell ref="J1386:J1397"/>
    <mergeCell ref="C1371:C1385"/>
    <mergeCell ref="D1371:D1385"/>
    <mergeCell ref="E1371:E1385"/>
    <mergeCell ref="H1371:H1385"/>
    <mergeCell ref="I1371:I1385"/>
    <mergeCell ref="J1371:J1385"/>
    <mergeCell ref="G1371:G1385"/>
    <mergeCell ref="G1386:G1397"/>
    <mergeCell ref="G1398:G1405"/>
    <mergeCell ref="F1371:F1385"/>
    <mergeCell ref="F1386:F1397"/>
    <mergeCell ref="F1398:F1405"/>
    <mergeCell ref="J1419:J1428"/>
    <mergeCell ref="A1429:A1437"/>
    <mergeCell ref="C1429:C1437"/>
    <mergeCell ref="D1429:D1437"/>
    <mergeCell ref="E1429:E1437"/>
    <mergeCell ref="H1429:H1437"/>
    <mergeCell ref="I1429:I1437"/>
    <mergeCell ref="J1429:J1437"/>
    <mergeCell ref="A1419:A1428"/>
    <mergeCell ref="C1419:C1428"/>
    <mergeCell ref="D1419:D1428"/>
    <mergeCell ref="E1419:E1428"/>
    <mergeCell ref="H1419:H1428"/>
    <mergeCell ref="I1419:I1428"/>
    <mergeCell ref="J1406:J1409"/>
    <mergeCell ref="A1410:A1418"/>
    <mergeCell ref="C1410:C1418"/>
    <mergeCell ref="D1410:D1418"/>
    <mergeCell ref="E1410:E1418"/>
    <mergeCell ref="H1410:H1418"/>
    <mergeCell ref="I1410:I1418"/>
    <mergeCell ref="J1410:J1418"/>
    <mergeCell ref="A1406:A1409"/>
    <mergeCell ref="C1406:C1409"/>
    <mergeCell ref="D1406:D1409"/>
    <mergeCell ref="E1406:E1409"/>
    <mergeCell ref="H1406:H1409"/>
    <mergeCell ref="I1406:I1409"/>
    <mergeCell ref="G1406:G1409"/>
    <mergeCell ref="G1410:G1418"/>
    <mergeCell ref="G1419:G1428"/>
    <mergeCell ref="G1429:G1437"/>
    <mergeCell ref="A1455:E1455"/>
    <mergeCell ref="A1456:E1456"/>
    <mergeCell ref="A1457:E1457"/>
    <mergeCell ref="A1461:B1461"/>
    <mergeCell ref="E1461:J1461"/>
    <mergeCell ref="A1462:A1463"/>
    <mergeCell ref="B1462:B1463"/>
    <mergeCell ref="C1462:C1463"/>
    <mergeCell ref="D1462:D1463"/>
    <mergeCell ref="H1462:H1463"/>
    <mergeCell ref="J1438:J1452"/>
    <mergeCell ref="A1453:A1454"/>
    <mergeCell ref="C1453:C1454"/>
    <mergeCell ref="D1453:D1454"/>
    <mergeCell ref="E1453:E1454"/>
    <mergeCell ref="H1453:H1454"/>
    <mergeCell ref="I1453:I1454"/>
    <mergeCell ref="J1453:J1454"/>
    <mergeCell ref="A1438:A1452"/>
    <mergeCell ref="C1438:C1452"/>
    <mergeCell ref="D1438:D1452"/>
    <mergeCell ref="E1438:E1452"/>
    <mergeCell ref="H1438:H1452"/>
    <mergeCell ref="I1438:I1452"/>
    <mergeCell ref="G1438:G1452"/>
    <mergeCell ref="G1453:G1454"/>
    <mergeCell ref="F1456:H1456"/>
    <mergeCell ref="F1457:H1457"/>
    <mergeCell ref="G1462:G1463"/>
    <mergeCell ref="A1480:A1492"/>
    <mergeCell ref="C1480:C1492"/>
    <mergeCell ref="D1480:D1492"/>
    <mergeCell ref="E1480:E1492"/>
    <mergeCell ref="H1480:H1492"/>
    <mergeCell ref="I1480:I1492"/>
    <mergeCell ref="J1464:J1466"/>
    <mergeCell ref="A1467:A1479"/>
    <mergeCell ref="C1467:C1479"/>
    <mergeCell ref="D1467:D1479"/>
    <mergeCell ref="E1467:E1479"/>
    <mergeCell ref="H1467:H1479"/>
    <mergeCell ref="I1467:I1479"/>
    <mergeCell ref="J1467:J1479"/>
    <mergeCell ref="B1464:B1466"/>
    <mergeCell ref="C1464:C1466"/>
    <mergeCell ref="D1464:D1466"/>
    <mergeCell ref="E1464:E1466"/>
    <mergeCell ref="H1464:H1466"/>
    <mergeCell ref="I1464:I1466"/>
    <mergeCell ref="G1464:G1466"/>
    <mergeCell ref="G1467:G1479"/>
    <mergeCell ref="F1464:F1466"/>
    <mergeCell ref="F1467:F1479"/>
    <mergeCell ref="C1525:C1536"/>
    <mergeCell ref="D1525:D1536"/>
    <mergeCell ref="E1525:E1536"/>
    <mergeCell ref="H1525:H1536"/>
    <mergeCell ref="I1525:I1536"/>
    <mergeCell ref="J1525:J1536"/>
    <mergeCell ref="C1510:C1524"/>
    <mergeCell ref="D1510:D1524"/>
    <mergeCell ref="E1510:E1524"/>
    <mergeCell ref="H1510:H1524"/>
    <mergeCell ref="I1510:I1524"/>
    <mergeCell ref="J1510:J1524"/>
    <mergeCell ref="J1480:J1492"/>
    <mergeCell ref="C1493:C1509"/>
    <mergeCell ref="D1493:D1509"/>
    <mergeCell ref="E1493:E1509"/>
    <mergeCell ref="H1493:H1509"/>
    <mergeCell ref="I1493:I1509"/>
    <mergeCell ref="J1493:J1509"/>
    <mergeCell ref="G1480:G1492"/>
    <mergeCell ref="G1493:G1509"/>
    <mergeCell ref="G1510:G1524"/>
    <mergeCell ref="G1525:G1536"/>
    <mergeCell ref="F1480:F1492"/>
    <mergeCell ref="F1493:F1509"/>
    <mergeCell ref="F1510:F1524"/>
    <mergeCell ref="F1525:F1536"/>
    <mergeCell ref="J1545:J1548"/>
    <mergeCell ref="A1549:A1557"/>
    <mergeCell ref="C1549:C1557"/>
    <mergeCell ref="D1549:D1557"/>
    <mergeCell ref="E1549:E1557"/>
    <mergeCell ref="H1549:H1557"/>
    <mergeCell ref="I1549:I1557"/>
    <mergeCell ref="J1549:J1557"/>
    <mergeCell ref="A1545:A1548"/>
    <mergeCell ref="C1545:C1548"/>
    <mergeCell ref="D1545:D1548"/>
    <mergeCell ref="E1545:E1548"/>
    <mergeCell ref="H1545:H1548"/>
    <mergeCell ref="I1545:I1548"/>
    <mergeCell ref="C1537:C1544"/>
    <mergeCell ref="D1537:D1544"/>
    <mergeCell ref="E1537:E1544"/>
    <mergeCell ref="H1537:H1544"/>
    <mergeCell ref="I1537:I1544"/>
    <mergeCell ref="J1537:J1544"/>
    <mergeCell ref="G1537:G1544"/>
    <mergeCell ref="G1545:G1548"/>
    <mergeCell ref="G1549:G1557"/>
    <mergeCell ref="F1537:F1544"/>
    <mergeCell ref="F1545:F1548"/>
    <mergeCell ref="F1549:F1557"/>
    <mergeCell ref="J1577:J1591"/>
    <mergeCell ref="A1592:A1593"/>
    <mergeCell ref="C1592:C1593"/>
    <mergeCell ref="D1592:D1593"/>
    <mergeCell ref="E1592:E1593"/>
    <mergeCell ref="H1592:H1593"/>
    <mergeCell ref="I1592:I1593"/>
    <mergeCell ref="J1592:J1593"/>
    <mergeCell ref="A1577:A1591"/>
    <mergeCell ref="C1577:C1591"/>
    <mergeCell ref="D1577:D1591"/>
    <mergeCell ref="E1577:E1591"/>
    <mergeCell ref="H1577:H1591"/>
    <mergeCell ref="I1577:I1591"/>
    <mergeCell ref="J1558:J1567"/>
    <mergeCell ref="A1568:A1576"/>
    <mergeCell ref="C1568:C1576"/>
    <mergeCell ref="D1568:D1576"/>
    <mergeCell ref="E1568:E1576"/>
    <mergeCell ref="H1568:H1576"/>
    <mergeCell ref="I1568:I1576"/>
    <mergeCell ref="J1568:J1576"/>
    <mergeCell ref="A1558:A1567"/>
    <mergeCell ref="C1558:C1567"/>
    <mergeCell ref="D1558:D1567"/>
    <mergeCell ref="E1558:E1567"/>
    <mergeCell ref="H1558:H1567"/>
    <mergeCell ref="I1558:I1567"/>
    <mergeCell ref="G1558:G1567"/>
    <mergeCell ref="G1568:G1576"/>
    <mergeCell ref="G1577:G1591"/>
    <mergeCell ref="G1592:G1593"/>
    <mergeCell ref="K1601:L1601"/>
    <mergeCell ref="K1602:L1602"/>
    <mergeCell ref="M1601:N1601"/>
    <mergeCell ref="M1602:N1602"/>
    <mergeCell ref="B1603:B1605"/>
    <mergeCell ref="E1603:E1605"/>
    <mergeCell ref="H1603:H1605"/>
    <mergeCell ref="I1603:J1605"/>
    <mergeCell ref="K1603:L1605"/>
    <mergeCell ref="A1594:E1594"/>
    <mergeCell ref="A1595:E1595"/>
    <mergeCell ref="A1596:E1596"/>
    <mergeCell ref="A1600:C1600"/>
    <mergeCell ref="A1601:A1602"/>
    <mergeCell ref="B1601:B1602"/>
    <mergeCell ref="E1600:J1600"/>
    <mergeCell ref="D1601:D1602"/>
    <mergeCell ref="H1601:H1602"/>
    <mergeCell ref="C1603:C1605"/>
    <mergeCell ref="D1603:D1605"/>
    <mergeCell ref="C1601:C1602"/>
    <mergeCell ref="G1601:G1602"/>
    <mergeCell ref="M1621:N1624"/>
    <mergeCell ref="A1625:A1633"/>
    <mergeCell ref="E1625:E1633"/>
    <mergeCell ref="L1625:L1633"/>
    <mergeCell ref="M1625:N1633"/>
    <mergeCell ref="A1621:A1624"/>
    <mergeCell ref="E1621:E1624"/>
    <mergeCell ref="L1621:L1624"/>
    <mergeCell ref="M1603:N1605"/>
    <mergeCell ref="E1606:E1620"/>
    <mergeCell ref="H1606:H1620"/>
    <mergeCell ref="K1606:L1620"/>
    <mergeCell ref="M1606:N1620"/>
    <mergeCell ref="I1606:I1620"/>
    <mergeCell ref="J1606:J1620"/>
    <mergeCell ref="C1606:C1620"/>
    <mergeCell ref="D1606:D1620"/>
    <mergeCell ref="C1621:C1624"/>
    <mergeCell ref="D1621:D1624"/>
    <mergeCell ref="C1625:C1633"/>
    <mergeCell ref="D1625:D1633"/>
    <mergeCell ref="J1621:J1624"/>
    <mergeCell ref="H1625:H1633"/>
    <mergeCell ref="I1625:I1633"/>
    <mergeCell ref="J1625:J1633"/>
    <mergeCell ref="G1603:G1605"/>
    <mergeCell ref="G1606:G1620"/>
    <mergeCell ref="G1621:G1624"/>
    <mergeCell ref="G1625:G1633"/>
    <mergeCell ref="M1653:N1660"/>
    <mergeCell ref="A1661:A1662"/>
    <mergeCell ref="E1661:E1662"/>
    <mergeCell ref="L1661:L1662"/>
    <mergeCell ref="M1661:N1662"/>
    <mergeCell ref="A1653:A1660"/>
    <mergeCell ref="E1653:E1660"/>
    <mergeCell ref="L1653:L1660"/>
    <mergeCell ref="M1634:N1643"/>
    <mergeCell ref="A1644:A1652"/>
    <mergeCell ref="E1644:E1652"/>
    <mergeCell ref="L1644:L1652"/>
    <mergeCell ref="M1644:N1652"/>
    <mergeCell ref="A1634:A1643"/>
    <mergeCell ref="E1634:E1643"/>
    <mergeCell ref="L1634:L1643"/>
    <mergeCell ref="D1634:D1643"/>
    <mergeCell ref="C1634:C1643"/>
    <mergeCell ref="C1644:C1652"/>
    <mergeCell ref="H1634:H1643"/>
    <mergeCell ref="I1634:I1643"/>
    <mergeCell ref="J1634:J1643"/>
    <mergeCell ref="H1644:H1652"/>
    <mergeCell ref="I1644:I1652"/>
    <mergeCell ref="J1644:J1652"/>
    <mergeCell ref="H1653:H1660"/>
    <mergeCell ref="I1653:I1660"/>
    <mergeCell ref="J1653:J1660"/>
    <mergeCell ref="H1661:H1662"/>
    <mergeCell ref="I1661:I1662"/>
    <mergeCell ref="J1661:J1662"/>
    <mergeCell ref="G1634:G1643"/>
    <mergeCell ref="L1667:M1667"/>
    <mergeCell ref="A1672:C1672"/>
    <mergeCell ref="A1673:A1674"/>
    <mergeCell ref="B1673:B1674"/>
    <mergeCell ref="M1663:N1664"/>
    <mergeCell ref="L1665:M1665"/>
    <mergeCell ref="L1666:M1666"/>
    <mergeCell ref="A1663:A1664"/>
    <mergeCell ref="E1663:E1664"/>
    <mergeCell ref="L1663:L1664"/>
    <mergeCell ref="C1673:C1674"/>
    <mergeCell ref="D1673:D1674"/>
    <mergeCell ref="H1673:H1674"/>
    <mergeCell ref="E1672:J1672"/>
    <mergeCell ref="A1666:E1666"/>
    <mergeCell ref="A1665:E1665"/>
    <mergeCell ref="A1667:E1667"/>
    <mergeCell ref="H1663:H1664"/>
    <mergeCell ref="I1663:I1664"/>
    <mergeCell ref="J1663:J1664"/>
    <mergeCell ref="F1665:H1665"/>
    <mergeCell ref="F1667:H1667"/>
    <mergeCell ref="F1666:H1666"/>
    <mergeCell ref="G1673:G1674"/>
    <mergeCell ref="B1675:B1677"/>
    <mergeCell ref="E1675:E1677"/>
    <mergeCell ref="H1675:H1677"/>
    <mergeCell ref="D1675:D1677"/>
    <mergeCell ref="C1675:C1677"/>
    <mergeCell ref="C1678:C1692"/>
    <mergeCell ref="D1678:D1692"/>
    <mergeCell ref="I1678:I1692"/>
    <mergeCell ref="I1675:I1677"/>
    <mergeCell ref="J1678:J1692"/>
    <mergeCell ref="J1675:J1677"/>
    <mergeCell ref="A1716:A1724"/>
    <mergeCell ref="E1716:E1724"/>
    <mergeCell ref="J1716:J1724"/>
    <mergeCell ref="A1706:A1715"/>
    <mergeCell ref="E1706:E1715"/>
    <mergeCell ref="J1706:J1715"/>
    <mergeCell ref="A1697:A1705"/>
    <mergeCell ref="E1697:E1705"/>
    <mergeCell ref="J1697:J1705"/>
    <mergeCell ref="A1693:A1696"/>
    <mergeCell ref="E1693:E1696"/>
    <mergeCell ref="J1693:J1696"/>
    <mergeCell ref="C1693:C1696"/>
    <mergeCell ref="C1697:C1705"/>
    <mergeCell ref="C1706:C1715"/>
    <mergeCell ref="C1716:C1724"/>
    <mergeCell ref="G1675:G1677"/>
    <mergeCell ref="G1678:G1692"/>
    <mergeCell ref="G1693:G1696"/>
    <mergeCell ref="D1706:D1715"/>
    <mergeCell ref="D1697:D1705"/>
    <mergeCell ref="K1736:L1736"/>
    <mergeCell ref="M1736:N1736"/>
    <mergeCell ref="K1737:L1737"/>
    <mergeCell ref="M1737:N1737"/>
    <mergeCell ref="A1734:A1735"/>
    <mergeCell ref="E1734:E1735"/>
    <mergeCell ref="J1734:J1735"/>
    <mergeCell ref="A1732:A1733"/>
    <mergeCell ref="E1732:E1733"/>
    <mergeCell ref="J1732:J1733"/>
    <mergeCell ref="A1725:A1731"/>
    <mergeCell ref="E1725:E1731"/>
    <mergeCell ref="J1725:J1731"/>
    <mergeCell ref="A1736:E1736"/>
    <mergeCell ref="A1737:E1737"/>
    <mergeCell ref="J1746:J1756"/>
    <mergeCell ref="A1757:A1766"/>
    <mergeCell ref="C1757:C1766"/>
    <mergeCell ref="D1757:D1766"/>
    <mergeCell ref="E1757:E1766"/>
    <mergeCell ref="H1757:H1766"/>
    <mergeCell ref="I1757:I1766"/>
    <mergeCell ref="J1757:J1766"/>
    <mergeCell ref="A1746:A1756"/>
    <mergeCell ref="C1746:C1756"/>
    <mergeCell ref="D1746:D1756"/>
    <mergeCell ref="E1746:E1756"/>
    <mergeCell ref="H1746:H1756"/>
    <mergeCell ref="I1746:I1756"/>
    <mergeCell ref="K1738:L1738"/>
    <mergeCell ref="M1738:N1738"/>
    <mergeCell ref="A1743:B1743"/>
    <mergeCell ref="A1744:A1745"/>
    <mergeCell ref="B1744:B1745"/>
    <mergeCell ref="C1744:C1745"/>
    <mergeCell ref="D1744:D1745"/>
    <mergeCell ref="H1744:H1745"/>
    <mergeCell ref="A1738:E1738"/>
    <mergeCell ref="J1784:J1790"/>
    <mergeCell ref="A1791:A1797"/>
    <mergeCell ref="C1791:C1797"/>
    <mergeCell ref="D1791:D1797"/>
    <mergeCell ref="E1791:E1797"/>
    <mergeCell ref="H1791:H1797"/>
    <mergeCell ref="I1791:I1797"/>
    <mergeCell ref="J1791:J1797"/>
    <mergeCell ref="A1784:A1790"/>
    <mergeCell ref="C1784:C1790"/>
    <mergeCell ref="D1784:D1790"/>
    <mergeCell ref="E1784:E1790"/>
    <mergeCell ref="H1784:H1790"/>
    <mergeCell ref="I1784:I1790"/>
    <mergeCell ref="J1767:J1776"/>
    <mergeCell ref="A1777:A1783"/>
    <mergeCell ref="C1777:C1783"/>
    <mergeCell ref="D1777:D1783"/>
    <mergeCell ref="E1777:E1783"/>
    <mergeCell ref="H1777:H1783"/>
    <mergeCell ref="I1777:I1783"/>
    <mergeCell ref="J1777:J1783"/>
    <mergeCell ref="A1767:A1776"/>
    <mergeCell ref="C1767:C1776"/>
    <mergeCell ref="D1767:D1776"/>
    <mergeCell ref="E1767:E1776"/>
    <mergeCell ref="J1802:J1804"/>
    <mergeCell ref="A1805:A1807"/>
    <mergeCell ref="C1805:C1807"/>
    <mergeCell ref="D1805:D1807"/>
    <mergeCell ref="E1805:E1807"/>
    <mergeCell ref="H1805:H1807"/>
    <mergeCell ref="I1805:I1807"/>
    <mergeCell ref="J1805:J1807"/>
    <mergeCell ref="A1802:A1804"/>
    <mergeCell ref="C1802:C1804"/>
    <mergeCell ref="D1802:D1804"/>
    <mergeCell ref="E1802:E1804"/>
    <mergeCell ref="H1802:H1804"/>
    <mergeCell ref="I1802:I1804"/>
    <mergeCell ref="J1798:J1799"/>
    <mergeCell ref="A1800:A1801"/>
    <mergeCell ref="C1800:C1801"/>
    <mergeCell ref="D1800:D1801"/>
    <mergeCell ref="E1800:E1801"/>
    <mergeCell ref="H1800:H1801"/>
    <mergeCell ref="I1800:I1801"/>
    <mergeCell ref="J1800:J1801"/>
    <mergeCell ref="A1798:A1799"/>
    <mergeCell ref="C1798:C1799"/>
    <mergeCell ref="D1798:D1799"/>
    <mergeCell ref="E1798:E1799"/>
    <mergeCell ref="H1798:H1799"/>
    <mergeCell ref="I1798:I1799"/>
    <mergeCell ref="G1798:G1799"/>
    <mergeCell ref="G1800:G1801"/>
    <mergeCell ref="G1802:G1804"/>
    <mergeCell ref="G1805:G1807"/>
    <mergeCell ref="J1819:J1820"/>
    <mergeCell ref="A1821:A1826"/>
    <mergeCell ref="C1821:C1826"/>
    <mergeCell ref="D1821:D1826"/>
    <mergeCell ref="E1821:E1826"/>
    <mergeCell ref="H1821:H1826"/>
    <mergeCell ref="I1821:I1826"/>
    <mergeCell ref="J1821:J1826"/>
    <mergeCell ref="A1819:A1820"/>
    <mergeCell ref="C1819:C1820"/>
    <mergeCell ref="D1819:D1820"/>
    <mergeCell ref="E1819:E1820"/>
    <mergeCell ref="H1819:H1820"/>
    <mergeCell ref="I1819:I1820"/>
    <mergeCell ref="J1808:J1809"/>
    <mergeCell ref="A1810:A1818"/>
    <mergeCell ref="C1810:C1818"/>
    <mergeCell ref="D1810:D1818"/>
    <mergeCell ref="E1810:E1818"/>
    <mergeCell ref="H1810:H1818"/>
    <mergeCell ref="I1810:I1818"/>
    <mergeCell ref="J1810:J1818"/>
    <mergeCell ref="A1808:A1809"/>
    <mergeCell ref="C1808:C1809"/>
    <mergeCell ref="D1808:D1809"/>
    <mergeCell ref="E1808:E1809"/>
    <mergeCell ref="H1808:H1809"/>
    <mergeCell ref="I1808:I1809"/>
    <mergeCell ref="G1808:G1809"/>
    <mergeCell ref="G1810:G1818"/>
    <mergeCell ref="G1819:G1820"/>
    <mergeCell ref="G1821:G1826"/>
    <mergeCell ref="J1835:J1836"/>
    <mergeCell ref="A1837:A1838"/>
    <mergeCell ref="C1837:C1838"/>
    <mergeCell ref="D1837:D1838"/>
    <mergeCell ref="E1837:E1838"/>
    <mergeCell ref="H1837:H1838"/>
    <mergeCell ref="I1837:I1838"/>
    <mergeCell ref="J1837:J1838"/>
    <mergeCell ref="A1835:A1836"/>
    <mergeCell ref="C1835:C1836"/>
    <mergeCell ref="D1835:D1836"/>
    <mergeCell ref="E1835:E1836"/>
    <mergeCell ref="H1835:H1836"/>
    <mergeCell ref="I1835:I1836"/>
    <mergeCell ref="J1828:J1831"/>
    <mergeCell ref="A1832:A1834"/>
    <mergeCell ref="C1832:C1834"/>
    <mergeCell ref="D1832:D1834"/>
    <mergeCell ref="E1832:E1834"/>
    <mergeCell ref="H1832:H1834"/>
    <mergeCell ref="I1832:I1834"/>
    <mergeCell ref="J1832:J1834"/>
    <mergeCell ref="A1828:A1831"/>
    <mergeCell ref="C1828:C1831"/>
    <mergeCell ref="D1828:D1831"/>
    <mergeCell ref="E1828:E1831"/>
    <mergeCell ref="H1828:H1831"/>
    <mergeCell ref="I1828:I1831"/>
    <mergeCell ref="G1828:G1831"/>
    <mergeCell ref="G1832:G1834"/>
    <mergeCell ref="G1835:G1836"/>
    <mergeCell ref="G1837:G1838"/>
    <mergeCell ref="A1871:A1872"/>
    <mergeCell ref="C1871:C1872"/>
    <mergeCell ref="D1871:D1872"/>
    <mergeCell ref="E1871:E1872"/>
    <mergeCell ref="H1871:H1872"/>
    <mergeCell ref="I1871:I1872"/>
    <mergeCell ref="J1871:J1872"/>
    <mergeCell ref="A1859:A1870"/>
    <mergeCell ref="C1859:C1870"/>
    <mergeCell ref="D1859:D1870"/>
    <mergeCell ref="E1859:E1870"/>
    <mergeCell ref="H1859:H1870"/>
    <mergeCell ref="I1859:I1870"/>
    <mergeCell ref="J1839:J1848"/>
    <mergeCell ref="A1849:A1858"/>
    <mergeCell ref="C1849:C1858"/>
    <mergeCell ref="D1849:D1858"/>
    <mergeCell ref="E1849:E1858"/>
    <mergeCell ref="H1849:H1858"/>
    <mergeCell ref="I1849:I1858"/>
    <mergeCell ref="J1849:J1858"/>
    <mergeCell ref="A1839:A1848"/>
    <mergeCell ref="C1839:C1848"/>
    <mergeCell ref="D1839:D1848"/>
    <mergeCell ref="E1839:E1848"/>
    <mergeCell ref="H1839:H1848"/>
    <mergeCell ref="I1839:I1848"/>
    <mergeCell ref="G1871:G1872"/>
    <mergeCell ref="F1859:F1870"/>
    <mergeCell ref="F1871:F1872"/>
    <mergeCell ref="G1839:G1848"/>
    <mergeCell ref="A1882:E1882"/>
    <mergeCell ref="A1883:E1884"/>
    <mergeCell ref="I1883:I1884"/>
    <mergeCell ref="J1883:J1884"/>
    <mergeCell ref="A1885:E1886"/>
    <mergeCell ref="I1885:I1886"/>
    <mergeCell ref="J1885:J1886"/>
    <mergeCell ref="J1873:J1874"/>
    <mergeCell ref="A1875:A1881"/>
    <mergeCell ref="C1875:C1881"/>
    <mergeCell ref="D1875:D1881"/>
    <mergeCell ref="E1875:E1881"/>
    <mergeCell ref="H1875:H1881"/>
    <mergeCell ref="I1875:I1881"/>
    <mergeCell ref="J1875:J1881"/>
    <mergeCell ref="A1873:A1874"/>
    <mergeCell ref="C1873:C1874"/>
    <mergeCell ref="D1873:D1874"/>
    <mergeCell ref="E1873:E1874"/>
    <mergeCell ref="H1873:H1874"/>
    <mergeCell ref="I1873:I1874"/>
    <mergeCell ref="G1873:G1874"/>
    <mergeCell ref="G1875:G1881"/>
    <mergeCell ref="F1873:F1874"/>
    <mergeCell ref="F1875:F1881"/>
    <mergeCell ref="F1882:H1882"/>
    <mergeCell ref="F1883:H1884"/>
    <mergeCell ref="F1885:H1886"/>
    <mergeCell ref="J1894:J1904"/>
    <mergeCell ref="A1905:A1914"/>
    <mergeCell ref="C1905:C1914"/>
    <mergeCell ref="D1905:D1914"/>
    <mergeCell ref="E1905:E1914"/>
    <mergeCell ref="H1905:H1914"/>
    <mergeCell ref="I1905:I1914"/>
    <mergeCell ref="J1905:J1914"/>
    <mergeCell ref="A1894:A1904"/>
    <mergeCell ref="C1894:C1904"/>
    <mergeCell ref="D1894:D1904"/>
    <mergeCell ref="E1894:E1904"/>
    <mergeCell ref="H1894:H1904"/>
    <mergeCell ref="I1894:I1904"/>
    <mergeCell ref="A1891:B1891"/>
    <mergeCell ref="E1891:J1891"/>
    <mergeCell ref="A1892:A1893"/>
    <mergeCell ref="B1892:B1893"/>
    <mergeCell ref="C1892:C1893"/>
    <mergeCell ref="D1892:D1893"/>
    <mergeCell ref="H1892:H1893"/>
    <mergeCell ref="G1892:G1893"/>
    <mergeCell ref="G1894:G1904"/>
    <mergeCell ref="G1905:G1914"/>
    <mergeCell ref="F1894:F1904"/>
    <mergeCell ref="F1905:F1914"/>
    <mergeCell ref="J1932:J1938"/>
    <mergeCell ref="A1939:A1945"/>
    <mergeCell ref="C1939:C1945"/>
    <mergeCell ref="D1939:D1945"/>
    <mergeCell ref="E1939:E1945"/>
    <mergeCell ref="H1939:H1945"/>
    <mergeCell ref="I1939:I1945"/>
    <mergeCell ref="J1939:J1945"/>
    <mergeCell ref="A1932:A1938"/>
    <mergeCell ref="C1932:C1938"/>
    <mergeCell ref="D1932:D1938"/>
    <mergeCell ref="E1932:E1938"/>
    <mergeCell ref="H1932:H1938"/>
    <mergeCell ref="I1932:I1938"/>
    <mergeCell ref="J1915:J1924"/>
    <mergeCell ref="A1925:A1931"/>
    <mergeCell ref="C1925:C1931"/>
    <mergeCell ref="D1925:D1931"/>
    <mergeCell ref="E1925:E1931"/>
    <mergeCell ref="H1925:H1931"/>
    <mergeCell ref="I1925:I1931"/>
    <mergeCell ref="J1925:J1931"/>
    <mergeCell ref="A1915:A1924"/>
    <mergeCell ref="C1915:C1924"/>
    <mergeCell ref="D1915:D1924"/>
    <mergeCell ref="E1915:E1924"/>
    <mergeCell ref="H1915:H1924"/>
    <mergeCell ref="I1915:I1924"/>
    <mergeCell ref="G1915:G1924"/>
    <mergeCell ref="G1925:G1931"/>
    <mergeCell ref="G1932:G1938"/>
    <mergeCell ref="G1939:G1945"/>
    <mergeCell ref="J1950:J1952"/>
    <mergeCell ref="A1953:A1955"/>
    <mergeCell ref="C1953:C1955"/>
    <mergeCell ref="D1953:D1955"/>
    <mergeCell ref="E1953:E1955"/>
    <mergeCell ref="H1953:H1955"/>
    <mergeCell ref="I1953:I1955"/>
    <mergeCell ref="J1953:J1955"/>
    <mergeCell ref="A1950:A1952"/>
    <mergeCell ref="C1950:C1952"/>
    <mergeCell ref="D1950:D1952"/>
    <mergeCell ref="E1950:E1952"/>
    <mergeCell ref="H1950:H1952"/>
    <mergeCell ref="I1950:I1952"/>
    <mergeCell ref="J1946:J1947"/>
    <mergeCell ref="A1948:A1949"/>
    <mergeCell ref="C1948:C1949"/>
    <mergeCell ref="D1948:D1949"/>
    <mergeCell ref="E1948:E1949"/>
    <mergeCell ref="H1948:H1949"/>
    <mergeCell ref="I1948:I1949"/>
    <mergeCell ref="J1948:J1949"/>
    <mergeCell ref="A1946:A1947"/>
    <mergeCell ref="C1946:C1947"/>
    <mergeCell ref="D1946:D1947"/>
    <mergeCell ref="E1946:E1947"/>
    <mergeCell ref="H1946:H1947"/>
    <mergeCell ref="I1946:I1947"/>
    <mergeCell ref="G1946:G1947"/>
    <mergeCell ref="G1948:G1949"/>
    <mergeCell ref="G1950:G1952"/>
    <mergeCell ref="G1953:G1955"/>
    <mergeCell ref="J1967:J1968"/>
    <mergeCell ref="A1969:A1974"/>
    <mergeCell ref="C1969:C1974"/>
    <mergeCell ref="D1969:D1974"/>
    <mergeCell ref="E1969:E1974"/>
    <mergeCell ref="H1969:H1974"/>
    <mergeCell ref="I1969:I1974"/>
    <mergeCell ref="J1969:J1974"/>
    <mergeCell ref="A1967:A1968"/>
    <mergeCell ref="C1967:C1968"/>
    <mergeCell ref="D1967:D1968"/>
    <mergeCell ref="E1967:E1968"/>
    <mergeCell ref="H1967:H1968"/>
    <mergeCell ref="I1967:I1968"/>
    <mergeCell ref="J1956:J1957"/>
    <mergeCell ref="A1958:A1966"/>
    <mergeCell ref="C1958:C1966"/>
    <mergeCell ref="D1958:D1966"/>
    <mergeCell ref="E1958:E1966"/>
    <mergeCell ref="H1958:H1966"/>
    <mergeCell ref="I1958:I1966"/>
    <mergeCell ref="J1958:J1966"/>
    <mergeCell ref="A1956:A1957"/>
    <mergeCell ref="C1956:C1957"/>
    <mergeCell ref="D1956:D1957"/>
    <mergeCell ref="E1956:E1957"/>
    <mergeCell ref="H1956:H1957"/>
    <mergeCell ref="I1956:I1957"/>
    <mergeCell ref="G1956:G1957"/>
    <mergeCell ref="G1958:G1966"/>
    <mergeCell ref="G1967:G1968"/>
    <mergeCell ref="G1969:G1974"/>
    <mergeCell ref="J1983:J1984"/>
    <mergeCell ref="A1985:A1986"/>
    <mergeCell ref="C1985:C1986"/>
    <mergeCell ref="D1985:D1986"/>
    <mergeCell ref="E1985:E1986"/>
    <mergeCell ref="H1985:H1986"/>
    <mergeCell ref="I1985:I1986"/>
    <mergeCell ref="J1985:J1986"/>
    <mergeCell ref="A1983:A1984"/>
    <mergeCell ref="C1983:C1984"/>
    <mergeCell ref="D1983:D1984"/>
    <mergeCell ref="E1983:E1984"/>
    <mergeCell ref="H1983:H1984"/>
    <mergeCell ref="I1983:I1984"/>
    <mergeCell ref="J1976:J1979"/>
    <mergeCell ref="A1980:A1982"/>
    <mergeCell ref="C1980:C1982"/>
    <mergeCell ref="D1980:D1982"/>
    <mergeCell ref="E1980:E1982"/>
    <mergeCell ref="H1980:H1982"/>
    <mergeCell ref="I1980:I1982"/>
    <mergeCell ref="J1980:J1982"/>
    <mergeCell ref="A1976:A1979"/>
    <mergeCell ref="C1976:C1979"/>
    <mergeCell ref="D1976:D1979"/>
    <mergeCell ref="E1976:E1979"/>
    <mergeCell ref="H1976:H1979"/>
    <mergeCell ref="I1976:I1979"/>
    <mergeCell ref="G1976:G1979"/>
    <mergeCell ref="G1980:G1982"/>
    <mergeCell ref="G1983:G1984"/>
    <mergeCell ref="G1985:G1986"/>
    <mergeCell ref="J2007:J2018"/>
    <mergeCell ref="A2019:A2020"/>
    <mergeCell ref="C2019:C2020"/>
    <mergeCell ref="D2019:D2020"/>
    <mergeCell ref="E2019:E2020"/>
    <mergeCell ref="H2019:H2020"/>
    <mergeCell ref="I2019:I2020"/>
    <mergeCell ref="J2019:J2020"/>
    <mergeCell ref="A2007:A2018"/>
    <mergeCell ref="C2007:C2018"/>
    <mergeCell ref="D2007:D2018"/>
    <mergeCell ref="E2007:E2018"/>
    <mergeCell ref="H2007:H2018"/>
    <mergeCell ref="I2007:I2018"/>
    <mergeCell ref="J1987:J1996"/>
    <mergeCell ref="A1997:A2006"/>
    <mergeCell ref="C1997:C2006"/>
    <mergeCell ref="D1997:D2006"/>
    <mergeCell ref="E1997:E2006"/>
    <mergeCell ref="H1997:H2006"/>
    <mergeCell ref="I1997:I2006"/>
    <mergeCell ref="J1997:J2006"/>
    <mergeCell ref="A1987:A1996"/>
    <mergeCell ref="C1987:C1996"/>
    <mergeCell ref="D1987:D1996"/>
    <mergeCell ref="E1987:E1996"/>
    <mergeCell ref="H1987:H1996"/>
    <mergeCell ref="I1987:I1996"/>
    <mergeCell ref="G1987:G1996"/>
    <mergeCell ref="G1997:G2006"/>
    <mergeCell ref="G2007:G2018"/>
    <mergeCell ref="G2019:G2020"/>
    <mergeCell ref="A2038:B2038"/>
    <mergeCell ref="E2038:J2038"/>
    <mergeCell ref="A2039:A2040"/>
    <mergeCell ref="B2039:B2040"/>
    <mergeCell ref="C2039:C2040"/>
    <mergeCell ref="D2039:D2040"/>
    <mergeCell ref="H2039:H2040"/>
    <mergeCell ref="A2030:E2030"/>
    <mergeCell ref="A2031:E2032"/>
    <mergeCell ref="I2031:I2032"/>
    <mergeCell ref="J2031:J2032"/>
    <mergeCell ref="A2033:E2033"/>
    <mergeCell ref="J2021:J2022"/>
    <mergeCell ref="A2023:A2029"/>
    <mergeCell ref="C2023:C2029"/>
    <mergeCell ref="D2023:D2029"/>
    <mergeCell ref="E2023:E2029"/>
    <mergeCell ref="H2023:H2029"/>
    <mergeCell ref="I2023:I2029"/>
    <mergeCell ref="J2023:J2029"/>
    <mergeCell ref="A2021:A2022"/>
    <mergeCell ref="C2021:C2022"/>
    <mergeCell ref="D2021:D2022"/>
    <mergeCell ref="E2021:E2022"/>
    <mergeCell ref="H2021:H2022"/>
    <mergeCell ref="I2021:I2022"/>
    <mergeCell ref="G2021:G2022"/>
    <mergeCell ref="G2023:G2029"/>
    <mergeCell ref="J2047:J2048"/>
    <mergeCell ref="A2049:A2058"/>
    <mergeCell ref="C2049:C2058"/>
    <mergeCell ref="D2049:D2058"/>
    <mergeCell ref="E2049:E2058"/>
    <mergeCell ref="H2049:H2058"/>
    <mergeCell ref="I2049:I2058"/>
    <mergeCell ref="J2049:J2058"/>
    <mergeCell ref="A2047:A2048"/>
    <mergeCell ref="C2047:C2048"/>
    <mergeCell ref="D2047:D2048"/>
    <mergeCell ref="E2047:E2048"/>
    <mergeCell ref="H2047:H2048"/>
    <mergeCell ref="I2047:I2048"/>
    <mergeCell ref="J2041:J2044"/>
    <mergeCell ref="A2045:A2046"/>
    <mergeCell ref="C2045:C2046"/>
    <mergeCell ref="D2045:D2046"/>
    <mergeCell ref="E2045:E2046"/>
    <mergeCell ref="H2045:H2046"/>
    <mergeCell ref="I2045:I2046"/>
    <mergeCell ref="J2045:J2046"/>
    <mergeCell ref="A2041:A2044"/>
    <mergeCell ref="C2041:C2044"/>
    <mergeCell ref="D2041:D2044"/>
    <mergeCell ref="E2041:E2044"/>
    <mergeCell ref="H2041:H2044"/>
    <mergeCell ref="I2041:I2044"/>
    <mergeCell ref="A2086:B2086"/>
    <mergeCell ref="E2086:J2086"/>
    <mergeCell ref="A2087:A2088"/>
    <mergeCell ref="B2087:B2088"/>
    <mergeCell ref="C2087:C2088"/>
    <mergeCell ref="D2087:D2088"/>
    <mergeCell ref="H2087:H2088"/>
    <mergeCell ref="A2079:E2079"/>
    <mergeCell ref="A2080:E2081"/>
    <mergeCell ref="I2080:I2081"/>
    <mergeCell ref="J2080:J2081"/>
    <mergeCell ref="A2082:E2082"/>
    <mergeCell ref="J2059:J2068"/>
    <mergeCell ref="A2069:A2078"/>
    <mergeCell ref="C2069:C2078"/>
    <mergeCell ref="D2069:D2078"/>
    <mergeCell ref="E2069:E2078"/>
    <mergeCell ref="H2069:H2078"/>
    <mergeCell ref="I2069:I2078"/>
    <mergeCell ref="J2069:J2078"/>
    <mergeCell ref="A2059:A2068"/>
    <mergeCell ref="C2059:C2068"/>
    <mergeCell ref="D2059:D2068"/>
    <mergeCell ref="E2059:E2068"/>
    <mergeCell ref="H2059:H2068"/>
    <mergeCell ref="I2059:I2068"/>
    <mergeCell ref="F2079:H2079"/>
    <mergeCell ref="F2080:H2081"/>
    <mergeCell ref="F2082:H2082"/>
    <mergeCell ref="G2087:G2088"/>
    <mergeCell ref="J2094:J2095"/>
    <mergeCell ref="A2096:A2099"/>
    <mergeCell ref="C2096:C2099"/>
    <mergeCell ref="D2096:D2099"/>
    <mergeCell ref="E2096:E2099"/>
    <mergeCell ref="H2096:H2099"/>
    <mergeCell ref="I2096:I2099"/>
    <mergeCell ref="J2096:J2099"/>
    <mergeCell ref="A2094:A2095"/>
    <mergeCell ref="C2094:C2095"/>
    <mergeCell ref="D2094:D2095"/>
    <mergeCell ref="E2094:E2095"/>
    <mergeCell ref="H2094:H2095"/>
    <mergeCell ref="I2094:I2095"/>
    <mergeCell ref="J2089:J2090"/>
    <mergeCell ref="A2092:A2093"/>
    <mergeCell ref="C2092:C2093"/>
    <mergeCell ref="D2092:D2093"/>
    <mergeCell ref="E2092:E2093"/>
    <mergeCell ref="H2092:H2093"/>
    <mergeCell ref="I2092:I2093"/>
    <mergeCell ref="J2092:J2093"/>
    <mergeCell ref="A2089:A2090"/>
    <mergeCell ref="C2089:C2090"/>
    <mergeCell ref="D2089:D2090"/>
    <mergeCell ref="E2089:E2090"/>
    <mergeCell ref="H2089:H2090"/>
    <mergeCell ref="I2089:I2090"/>
    <mergeCell ref="G2089:G2090"/>
    <mergeCell ref="G2092:G2093"/>
    <mergeCell ref="G2094:G2095"/>
    <mergeCell ref="G2096:G2099"/>
    <mergeCell ref="J2106:J2114"/>
    <mergeCell ref="A2115:A2116"/>
    <mergeCell ref="C2115:C2116"/>
    <mergeCell ref="D2115:D2116"/>
    <mergeCell ref="E2115:E2116"/>
    <mergeCell ref="H2115:H2116"/>
    <mergeCell ref="I2115:I2116"/>
    <mergeCell ref="J2115:J2116"/>
    <mergeCell ref="A2106:A2114"/>
    <mergeCell ref="C2106:C2114"/>
    <mergeCell ref="D2106:D2114"/>
    <mergeCell ref="E2106:E2114"/>
    <mergeCell ref="H2106:H2114"/>
    <mergeCell ref="I2106:I2114"/>
    <mergeCell ref="J2100:J2102"/>
    <mergeCell ref="A2103:A2105"/>
    <mergeCell ref="C2103:C2105"/>
    <mergeCell ref="D2103:D2105"/>
    <mergeCell ref="E2103:E2105"/>
    <mergeCell ref="H2103:H2105"/>
    <mergeCell ref="I2103:I2105"/>
    <mergeCell ref="J2103:J2105"/>
    <mergeCell ref="A2100:A2102"/>
    <mergeCell ref="C2100:C2102"/>
    <mergeCell ref="D2100:D2102"/>
    <mergeCell ref="E2100:E2102"/>
    <mergeCell ref="H2100:H2102"/>
    <mergeCell ref="I2100:I2102"/>
    <mergeCell ref="G2100:G2102"/>
    <mergeCell ref="G2103:G2105"/>
    <mergeCell ref="G2106:G2114"/>
    <mergeCell ref="G2115:G2116"/>
    <mergeCell ref="J2121:J2122"/>
    <mergeCell ref="A2123:A2124"/>
    <mergeCell ref="C2123:C2124"/>
    <mergeCell ref="D2123:D2124"/>
    <mergeCell ref="E2123:E2124"/>
    <mergeCell ref="H2123:H2124"/>
    <mergeCell ref="I2123:I2124"/>
    <mergeCell ref="J2123:J2124"/>
    <mergeCell ref="A2121:A2122"/>
    <mergeCell ref="C2121:C2122"/>
    <mergeCell ref="D2121:D2122"/>
    <mergeCell ref="E2121:E2122"/>
    <mergeCell ref="H2121:H2122"/>
    <mergeCell ref="I2121:I2122"/>
    <mergeCell ref="J2117:J2118"/>
    <mergeCell ref="A2119:A2120"/>
    <mergeCell ref="C2119:C2120"/>
    <mergeCell ref="D2119:D2120"/>
    <mergeCell ref="E2119:E2120"/>
    <mergeCell ref="H2119:H2120"/>
    <mergeCell ref="I2119:I2120"/>
    <mergeCell ref="J2119:J2120"/>
    <mergeCell ref="A2117:A2118"/>
    <mergeCell ref="C2117:C2118"/>
    <mergeCell ref="D2117:D2118"/>
    <mergeCell ref="E2117:E2118"/>
    <mergeCell ref="H2117:H2118"/>
    <mergeCell ref="I2117:I2118"/>
    <mergeCell ref="G2117:G2118"/>
    <mergeCell ref="G2119:G2120"/>
    <mergeCell ref="G2121:G2122"/>
    <mergeCell ref="G2123:G2124"/>
    <mergeCell ref="A2129:E2129"/>
    <mergeCell ref="A2130:E2131"/>
    <mergeCell ref="I2130:I2131"/>
    <mergeCell ref="J2130:J2131"/>
    <mergeCell ref="A2132:E2132"/>
    <mergeCell ref="J2125:J2126"/>
    <mergeCell ref="A2127:A2128"/>
    <mergeCell ref="C2127:C2128"/>
    <mergeCell ref="D2127:D2128"/>
    <mergeCell ref="E2127:E2128"/>
    <mergeCell ref="H2127:H2128"/>
    <mergeCell ref="I2127:I2128"/>
    <mergeCell ref="J2127:J2128"/>
    <mergeCell ref="A2125:A2126"/>
    <mergeCell ref="C2125:C2126"/>
    <mergeCell ref="D2125:D2126"/>
    <mergeCell ref="E2125:E2126"/>
    <mergeCell ref="H2125:H2126"/>
    <mergeCell ref="I2125:I2126"/>
    <mergeCell ref="G2125:G2126"/>
    <mergeCell ref="G2127:G2128"/>
    <mergeCell ref="A2141:E2141"/>
    <mergeCell ref="A2142:E2142"/>
    <mergeCell ref="A2143:E2143"/>
    <mergeCell ref="A2148:B2148"/>
    <mergeCell ref="E2148:J2148"/>
    <mergeCell ref="A2149:A2150"/>
    <mergeCell ref="B2149:B2150"/>
    <mergeCell ref="C2149:C2150"/>
    <mergeCell ref="D2149:D2150"/>
    <mergeCell ref="H2149:H2150"/>
    <mergeCell ref="A2137:B2137"/>
    <mergeCell ref="E2137:J2137"/>
    <mergeCell ref="A2138:A2139"/>
    <mergeCell ref="B2138:B2139"/>
    <mergeCell ref="C2138:C2139"/>
    <mergeCell ref="D2138:D2139"/>
    <mergeCell ref="H2138:H2139"/>
    <mergeCell ref="G2138:G2139"/>
    <mergeCell ref="F2141:H2141"/>
    <mergeCell ref="F2142:H2142"/>
    <mergeCell ref="F2143:H2143"/>
    <mergeCell ref="A2198:E2198"/>
    <mergeCell ref="A2199:E2200"/>
    <mergeCell ref="I2199:I2200"/>
    <mergeCell ref="J2199:J2200"/>
    <mergeCell ref="A2201:E2201"/>
    <mergeCell ref="A2180:B2180"/>
    <mergeCell ref="E2180:J2180"/>
    <mergeCell ref="A2181:A2182"/>
    <mergeCell ref="B2181:B2182"/>
    <mergeCell ref="C2181:C2182"/>
    <mergeCell ref="D2181:D2182"/>
    <mergeCell ref="H2181:H2182"/>
    <mergeCell ref="A2159:E2159"/>
    <mergeCell ref="A2160:E2160"/>
    <mergeCell ref="A2161:E2161"/>
    <mergeCell ref="I2149:I2150"/>
    <mergeCell ref="J2149:J2150"/>
    <mergeCell ref="A2154:A2155"/>
    <mergeCell ref="C2154:C2155"/>
    <mergeCell ref="D2154:D2155"/>
    <mergeCell ref="E2154:E2155"/>
    <mergeCell ref="H2154:H2155"/>
    <mergeCell ref="I2154:I2155"/>
    <mergeCell ref="J2154:J2155"/>
    <mergeCell ref="G2149:G2150"/>
    <mergeCell ref="G2154:G2155"/>
    <mergeCell ref="F2154:F2155"/>
    <mergeCell ref="F2159:H2159"/>
    <mergeCell ref="F2160:H2160"/>
    <mergeCell ref="F2161:H2161"/>
    <mergeCell ref="G2181:G2182"/>
    <mergeCell ref="F2198:H2198"/>
    <mergeCell ref="A2229:B2229"/>
    <mergeCell ref="E2229:J2229"/>
    <mergeCell ref="A2230:A2231"/>
    <mergeCell ref="B2230:B2231"/>
    <mergeCell ref="C2230:C2231"/>
    <mergeCell ref="D2230:D2231"/>
    <mergeCell ref="H2230:H2231"/>
    <mergeCell ref="A2222:E2222"/>
    <mergeCell ref="A2223:E2224"/>
    <mergeCell ref="I2223:I2224"/>
    <mergeCell ref="J2223:J2224"/>
    <mergeCell ref="A2225:E2225"/>
    <mergeCell ref="A2205:B2205"/>
    <mergeCell ref="E2205:J2205"/>
    <mergeCell ref="A2206:A2207"/>
    <mergeCell ref="B2206:B2207"/>
    <mergeCell ref="C2206:C2207"/>
    <mergeCell ref="D2206:D2207"/>
    <mergeCell ref="H2206:H2207"/>
    <mergeCell ref="A2258:E2258"/>
    <mergeCell ref="A2259:E2260"/>
    <mergeCell ref="I2259:I2260"/>
    <mergeCell ref="J2259:J2260"/>
    <mergeCell ref="A2261:E2261"/>
    <mergeCell ref="A2251:B2251"/>
    <mergeCell ref="E2251:J2251"/>
    <mergeCell ref="A2252:A2253"/>
    <mergeCell ref="B2252:B2253"/>
    <mergeCell ref="C2252:C2253"/>
    <mergeCell ref="D2252:D2253"/>
    <mergeCell ref="H2252:H2253"/>
    <mergeCell ref="A2243:E2243"/>
    <mergeCell ref="A2244:E2245"/>
    <mergeCell ref="I2244:I2245"/>
    <mergeCell ref="J2244:J2245"/>
    <mergeCell ref="A2246:E2246"/>
    <mergeCell ref="A2289:B2289"/>
    <mergeCell ref="E2289:J2289"/>
    <mergeCell ref="A2290:A2291"/>
    <mergeCell ref="B2290:B2291"/>
    <mergeCell ref="C2290:C2291"/>
    <mergeCell ref="D2290:D2291"/>
    <mergeCell ref="H2290:H2291"/>
    <mergeCell ref="A2282:E2282"/>
    <mergeCell ref="A2283:E2284"/>
    <mergeCell ref="I2283:I2284"/>
    <mergeCell ref="J2283:J2284"/>
    <mergeCell ref="A2285:E2285"/>
    <mergeCell ref="A2265:B2265"/>
    <mergeCell ref="E2265:J2265"/>
    <mergeCell ref="A2266:A2267"/>
    <mergeCell ref="B2266:B2267"/>
    <mergeCell ref="C2266:C2267"/>
    <mergeCell ref="D2266:D2267"/>
    <mergeCell ref="H2266:H2267"/>
    <mergeCell ref="F2283:H2284"/>
    <mergeCell ref="F2285:H2285"/>
    <mergeCell ref="G2290:G2291"/>
    <mergeCell ref="A2310:E2310"/>
    <mergeCell ref="A2311:E2312"/>
    <mergeCell ref="I2311:I2312"/>
    <mergeCell ref="J2311:J2312"/>
    <mergeCell ref="A2313:E2313"/>
    <mergeCell ref="A2303:B2303"/>
    <mergeCell ref="E2303:J2303"/>
    <mergeCell ref="A2304:A2305"/>
    <mergeCell ref="B2304:B2305"/>
    <mergeCell ref="C2304:C2305"/>
    <mergeCell ref="D2304:D2305"/>
    <mergeCell ref="H2304:H2305"/>
    <mergeCell ref="A2296:E2296"/>
    <mergeCell ref="A2297:E2298"/>
    <mergeCell ref="I2297:I2298"/>
    <mergeCell ref="J2297:J2298"/>
    <mergeCell ref="A2299:E2299"/>
    <mergeCell ref="F2296:H2296"/>
    <mergeCell ref="F2297:H2298"/>
    <mergeCell ref="F2299:H2299"/>
    <mergeCell ref="G2304:G2305"/>
    <mergeCell ref="F2310:H2310"/>
    <mergeCell ref="F2311:H2312"/>
    <mergeCell ref="F2313:H2313"/>
    <mergeCell ref="A2341:B2341"/>
    <mergeCell ref="E2341:J2341"/>
    <mergeCell ref="A2342:A2343"/>
    <mergeCell ref="B2342:B2343"/>
    <mergeCell ref="C2342:C2343"/>
    <mergeCell ref="D2342:D2343"/>
    <mergeCell ref="H2342:H2343"/>
    <mergeCell ref="A2334:E2334"/>
    <mergeCell ref="A2335:E2336"/>
    <mergeCell ref="I2335:I2336"/>
    <mergeCell ref="J2335:J2336"/>
    <mergeCell ref="A2337:E2337"/>
    <mergeCell ref="A2317:B2317"/>
    <mergeCell ref="E2317:J2317"/>
    <mergeCell ref="A2318:A2319"/>
    <mergeCell ref="B2318:B2319"/>
    <mergeCell ref="C2318:C2319"/>
    <mergeCell ref="D2318:D2319"/>
    <mergeCell ref="H2318:H2319"/>
    <mergeCell ref="G2318:G2319"/>
    <mergeCell ref="F2334:H2334"/>
    <mergeCell ref="F2335:H2336"/>
    <mergeCell ref="F2337:H2337"/>
    <mergeCell ref="G2342:G2343"/>
    <mergeCell ref="A2363:E2363"/>
    <mergeCell ref="A2364:E2365"/>
    <mergeCell ref="I2364:I2365"/>
    <mergeCell ref="J2364:J2365"/>
    <mergeCell ref="A2366:E2366"/>
    <mergeCell ref="A2356:B2356"/>
    <mergeCell ref="E2356:J2356"/>
    <mergeCell ref="A2357:A2358"/>
    <mergeCell ref="B2357:B2358"/>
    <mergeCell ref="C2357:C2358"/>
    <mergeCell ref="D2357:D2358"/>
    <mergeCell ref="H2357:H2358"/>
    <mergeCell ref="A2349:E2349"/>
    <mergeCell ref="A2350:E2351"/>
    <mergeCell ref="I2350:I2351"/>
    <mergeCell ref="J2350:J2351"/>
    <mergeCell ref="A2352:E2352"/>
    <mergeCell ref="F2349:H2349"/>
    <mergeCell ref="F2350:H2351"/>
    <mergeCell ref="F2352:H2352"/>
    <mergeCell ref="G2357:G2358"/>
    <mergeCell ref="F2363:H2363"/>
    <mergeCell ref="F2364:H2365"/>
    <mergeCell ref="F2366:H2366"/>
    <mergeCell ref="A2394:B2394"/>
    <mergeCell ref="E2394:J2394"/>
    <mergeCell ref="A2395:A2396"/>
    <mergeCell ref="B2395:B2396"/>
    <mergeCell ref="C2395:C2396"/>
    <mergeCell ref="D2395:D2396"/>
    <mergeCell ref="H2395:H2396"/>
    <mergeCell ref="A2387:E2387"/>
    <mergeCell ref="A2388:E2389"/>
    <mergeCell ref="I2388:I2389"/>
    <mergeCell ref="J2388:J2389"/>
    <mergeCell ref="A2390:E2390"/>
    <mergeCell ref="A2370:B2370"/>
    <mergeCell ref="E2370:J2370"/>
    <mergeCell ref="A2371:A2372"/>
    <mergeCell ref="B2371:B2372"/>
    <mergeCell ref="C2371:C2372"/>
    <mergeCell ref="D2371:D2372"/>
    <mergeCell ref="H2371:H2372"/>
    <mergeCell ref="G2371:G2372"/>
    <mergeCell ref="F2387:H2387"/>
    <mergeCell ref="F2388:H2389"/>
    <mergeCell ref="F2390:H2390"/>
    <mergeCell ref="G2395:G2396"/>
    <mergeCell ref="A2429:E2429"/>
    <mergeCell ref="A2430:E2431"/>
    <mergeCell ref="I2430:I2431"/>
    <mergeCell ref="J2430:J2431"/>
    <mergeCell ref="A2432:E2432"/>
    <mergeCell ref="A2412:B2412"/>
    <mergeCell ref="E2412:J2412"/>
    <mergeCell ref="A2413:A2414"/>
    <mergeCell ref="B2413:B2414"/>
    <mergeCell ref="C2413:C2414"/>
    <mergeCell ref="D2413:D2414"/>
    <mergeCell ref="H2413:H2414"/>
    <mergeCell ref="A2405:E2405"/>
    <mergeCell ref="A2406:E2407"/>
    <mergeCell ref="I2406:I2407"/>
    <mergeCell ref="J2406:J2407"/>
    <mergeCell ref="A2408:E2408"/>
    <mergeCell ref="F2405:H2405"/>
    <mergeCell ref="F2406:H2407"/>
    <mergeCell ref="F2408:H2408"/>
    <mergeCell ref="G2413:G2414"/>
    <mergeCell ref="F2429:H2429"/>
    <mergeCell ref="F2430:H2431"/>
    <mergeCell ref="F2432:H2432"/>
    <mergeCell ref="A2442:E2442"/>
    <mergeCell ref="A2443:E2444"/>
    <mergeCell ref="I2443:I2444"/>
    <mergeCell ref="J2443:J2444"/>
    <mergeCell ref="A2445:E2445"/>
    <mergeCell ref="A2436:B2436"/>
    <mergeCell ref="E2436:J2436"/>
    <mergeCell ref="A2437:A2438"/>
    <mergeCell ref="B2437:B2438"/>
    <mergeCell ref="C2437:C2438"/>
    <mergeCell ref="D2437:D2438"/>
    <mergeCell ref="H2437:H2438"/>
    <mergeCell ref="G2437:G2438"/>
    <mergeCell ref="F2442:H2442"/>
    <mergeCell ref="F2443:H2444"/>
    <mergeCell ref="F2445:H2445"/>
    <mergeCell ref="G2450:G2451"/>
    <mergeCell ref="A2458:E2458"/>
    <mergeCell ref="A2459:E2460"/>
    <mergeCell ref="I2459:I2460"/>
    <mergeCell ref="J2459:J2460"/>
    <mergeCell ref="A2461:E2461"/>
    <mergeCell ref="F2458:H2458"/>
    <mergeCell ref="F2459:H2460"/>
    <mergeCell ref="F2461:H2461"/>
    <mergeCell ref="G2466:G2467"/>
    <mergeCell ref="F2474:H2474"/>
    <mergeCell ref="F2475:H2476"/>
    <mergeCell ref="F2477:H2477"/>
    <mergeCell ref="A2449:B2449"/>
    <mergeCell ref="E2449:J2449"/>
    <mergeCell ref="A2450:A2451"/>
    <mergeCell ref="B2450:B2451"/>
    <mergeCell ref="C2450:C2451"/>
    <mergeCell ref="D2450:D2451"/>
    <mergeCell ref="H2450:H2451"/>
    <mergeCell ref="A2474:E2474"/>
    <mergeCell ref="A2475:E2476"/>
    <mergeCell ref="I2475:I2476"/>
    <mergeCell ref="J2475:J2476"/>
    <mergeCell ref="A2477:E2477"/>
    <mergeCell ref="A2465:B2465"/>
    <mergeCell ref="E2465:J2465"/>
    <mergeCell ref="A2466:A2467"/>
    <mergeCell ref="B2466:B2467"/>
    <mergeCell ref="C2466:C2467"/>
    <mergeCell ref="D2466:D2467"/>
    <mergeCell ref="H2466:H2467"/>
    <mergeCell ref="I2519:I2536"/>
    <mergeCell ref="J2519:J2536"/>
    <mergeCell ref="C2502:C2518"/>
    <mergeCell ref="D2502:D2518"/>
    <mergeCell ref="E2502:E2518"/>
    <mergeCell ref="H2502:H2518"/>
    <mergeCell ref="I2502:I2518"/>
    <mergeCell ref="J2502:J2518"/>
    <mergeCell ref="G2502:G2518"/>
    <mergeCell ref="G2519:G2536"/>
    <mergeCell ref="G2537:G2556"/>
    <mergeCell ref="F2502:F2518"/>
    <mergeCell ref="F2519:F2536"/>
    <mergeCell ref="F2537:F2556"/>
    <mergeCell ref="A2488:E2488"/>
    <mergeCell ref="A2489:E2489"/>
    <mergeCell ref="A2490:E2490"/>
    <mergeCell ref="A2499:B2499"/>
    <mergeCell ref="E2499:J2499"/>
    <mergeCell ref="A2500:A2501"/>
    <mergeCell ref="B2500:B2501"/>
    <mergeCell ref="C2500:C2501"/>
    <mergeCell ref="D2500:D2501"/>
    <mergeCell ref="H2500:H2501"/>
    <mergeCell ref="F2490:H2490"/>
    <mergeCell ref="G2500:G2501"/>
    <mergeCell ref="C2557:C2569"/>
    <mergeCell ref="D2557:D2569"/>
    <mergeCell ref="E2557:E2569"/>
    <mergeCell ref="H2557:H2569"/>
    <mergeCell ref="I2557:I2569"/>
    <mergeCell ref="J2557:J2569"/>
    <mergeCell ref="G2557:G2569"/>
    <mergeCell ref="G2570:G2573"/>
    <mergeCell ref="G2574:G2578"/>
    <mergeCell ref="F2557:F2569"/>
    <mergeCell ref="F2570:F2573"/>
    <mergeCell ref="F2574:F2578"/>
    <mergeCell ref="A2574:A2578"/>
    <mergeCell ref="A2557:A2569"/>
    <mergeCell ref="C2537:C2556"/>
    <mergeCell ref="D2537:D2556"/>
    <mergeCell ref="E2537:E2556"/>
    <mergeCell ref="H2537:H2556"/>
    <mergeCell ref="I2537:I2556"/>
    <mergeCell ref="J2537:J2556"/>
    <mergeCell ref="A2594:E2594"/>
    <mergeCell ref="A2595:E2595"/>
    <mergeCell ref="C2579:C2593"/>
    <mergeCell ref="D2579:D2593"/>
    <mergeCell ref="E2579:E2593"/>
    <mergeCell ref="H2579:H2593"/>
    <mergeCell ref="I2579:I2593"/>
    <mergeCell ref="J2579:J2593"/>
    <mergeCell ref="G2579:G2593"/>
    <mergeCell ref="F2579:F2593"/>
    <mergeCell ref="J2570:J2573"/>
    <mergeCell ref="C2574:C2578"/>
    <mergeCell ref="D2574:D2578"/>
    <mergeCell ref="E2574:E2578"/>
    <mergeCell ref="H2574:H2578"/>
    <mergeCell ref="I2574:I2578"/>
    <mergeCell ref="J2574:J2578"/>
    <mergeCell ref="A2570:A2573"/>
    <mergeCell ref="C2570:C2573"/>
    <mergeCell ref="D2570:D2573"/>
    <mergeCell ref="E2570:E2573"/>
    <mergeCell ref="H2570:H2573"/>
    <mergeCell ref="I2570:I2573"/>
    <mergeCell ref="F2594:H2594"/>
    <mergeCell ref="F2595:H2595"/>
    <mergeCell ref="A2596:E2596"/>
    <mergeCell ref="F2596:H2596"/>
    <mergeCell ref="G2604:G2605"/>
    <mergeCell ref="J2606:J2607"/>
    <mergeCell ref="A2608:A2609"/>
    <mergeCell ref="C2608:C2609"/>
    <mergeCell ref="D2608:D2609"/>
    <mergeCell ref="E2608:E2609"/>
    <mergeCell ref="H2608:H2609"/>
    <mergeCell ref="I2608:I2609"/>
    <mergeCell ref="J2608:J2609"/>
    <mergeCell ref="A2606:A2607"/>
    <mergeCell ref="C2606:C2607"/>
    <mergeCell ref="D2606:D2607"/>
    <mergeCell ref="E2606:E2607"/>
    <mergeCell ref="H2606:H2607"/>
    <mergeCell ref="I2606:I2607"/>
    <mergeCell ref="G2606:G2607"/>
    <mergeCell ref="G2608:G2609"/>
    <mergeCell ref="F2606:F2607"/>
    <mergeCell ref="A2603:B2603"/>
    <mergeCell ref="E2603:J2603"/>
    <mergeCell ref="A2604:A2605"/>
    <mergeCell ref="B2604:B2605"/>
    <mergeCell ref="C2604:C2605"/>
    <mergeCell ref="D2604:D2605"/>
    <mergeCell ref="H2604:H2605"/>
    <mergeCell ref="C2618:C2622"/>
    <mergeCell ref="D2618:D2622"/>
    <mergeCell ref="E2618:E2622"/>
    <mergeCell ref="H2618:H2622"/>
    <mergeCell ref="I2618:I2622"/>
    <mergeCell ref="J2618:J2622"/>
    <mergeCell ref="A2616:A2617"/>
    <mergeCell ref="C2616:C2617"/>
    <mergeCell ref="D2616:D2617"/>
    <mergeCell ref="E2616:E2617"/>
    <mergeCell ref="H2616:H2617"/>
    <mergeCell ref="I2616:I2617"/>
    <mergeCell ref="G2616:G2617"/>
    <mergeCell ref="G2618:G2622"/>
    <mergeCell ref="G2623:G2625"/>
    <mergeCell ref="F2608:F2609"/>
    <mergeCell ref="F2610:F2611"/>
    <mergeCell ref="F2612:F2615"/>
    <mergeCell ref="F2616:F2617"/>
    <mergeCell ref="F2618:F2622"/>
    <mergeCell ref="F2623:F2625"/>
    <mergeCell ref="H2612:H2615"/>
    <mergeCell ref="I2612:I2615"/>
    <mergeCell ref="J2612:J2615"/>
    <mergeCell ref="A2610:A2611"/>
    <mergeCell ref="C2610:C2611"/>
    <mergeCell ref="D2610:D2611"/>
    <mergeCell ref="E2610:E2611"/>
    <mergeCell ref="H2610:H2611"/>
    <mergeCell ref="I2610:I2611"/>
    <mergeCell ref="G2612:G2615"/>
    <mergeCell ref="E2623:E2625"/>
    <mergeCell ref="A2642:A2643"/>
    <mergeCell ref="C2642:C2643"/>
    <mergeCell ref="D2642:D2643"/>
    <mergeCell ref="E2642:E2643"/>
    <mergeCell ref="H2642:H2643"/>
    <mergeCell ref="I2642:I2643"/>
    <mergeCell ref="J2642:J2643"/>
    <mergeCell ref="A2634:A2635"/>
    <mergeCell ref="C2634:C2635"/>
    <mergeCell ref="D2634:D2635"/>
    <mergeCell ref="E2634:E2635"/>
    <mergeCell ref="H2634:H2635"/>
    <mergeCell ref="I2634:I2635"/>
    <mergeCell ref="J2628:J2631"/>
    <mergeCell ref="A2632:A2633"/>
    <mergeCell ref="C2632:C2633"/>
    <mergeCell ref="G2610:G2611"/>
    <mergeCell ref="F2626:F2627"/>
    <mergeCell ref="F2628:F2631"/>
    <mergeCell ref="F2634:F2635"/>
    <mergeCell ref="J2634:J2635"/>
    <mergeCell ref="J2623:J2625"/>
    <mergeCell ref="A2626:A2627"/>
    <mergeCell ref="C2626:C2627"/>
    <mergeCell ref="D2626:D2627"/>
    <mergeCell ref="E2626:E2627"/>
    <mergeCell ref="H2626:H2627"/>
    <mergeCell ref="I2626:I2627"/>
    <mergeCell ref="J2626:J2627"/>
    <mergeCell ref="A2623:A2625"/>
    <mergeCell ref="C2623:C2625"/>
    <mergeCell ref="D2623:D2625"/>
    <mergeCell ref="G2665:G2666"/>
    <mergeCell ref="D2632:D2633"/>
    <mergeCell ref="E2632:E2633"/>
    <mergeCell ref="H2632:H2633"/>
    <mergeCell ref="I2632:I2633"/>
    <mergeCell ref="J2632:J2633"/>
    <mergeCell ref="A2628:A2631"/>
    <mergeCell ref="C2628:C2631"/>
    <mergeCell ref="D2628:D2631"/>
    <mergeCell ref="E2628:E2631"/>
    <mergeCell ref="H2628:H2631"/>
    <mergeCell ref="I2628:I2631"/>
    <mergeCell ref="G2632:G2633"/>
    <mergeCell ref="G2634:G2635"/>
    <mergeCell ref="G2642:G2643"/>
    <mergeCell ref="F2632:F2633"/>
    <mergeCell ref="G2628:G2631"/>
    <mergeCell ref="A2665:A2666"/>
    <mergeCell ref="B2665:B2666"/>
    <mergeCell ref="C2665:C2666"/>
    <mergeCell ref="D2665:D2666"/>
    <mergeCell ref="H2665:H2666"/>
    <mergeCell ref="F2642:F2643"/>
    <mergeCell ref="A2656:E2657"/>
    <mergeCell ref="I2656:I2657"/>
    <mergeCell ref="J2656:J2657"/>
    <mergeCell ref="A2664:B2664"/>
    <mergeCell ref="E2664:J2664"/>
    <mergeCell ref="J2644:J2652"/>
    <mergeCell ref="A2653:E2653"/>
    <mergeCell ref="A2654:E2655"/>
    <mergeCell ref="I2654:I2655"/>
    <mergeCell ref="J2654:J2655"/>
    <mergeCell ref="A2644:A2652"/>
    <mergeCell ref="C2644:C2652"/>
    <mergeCell ref="D2644:D2652"/>
    <mergeCell ref="E2644:E2652"/>
    <mergeCell ref="H2644:H2652"/>
    <mergeCell ref="I2644:I2652"/>
    <mergeCell ref="G2644:G2652"/>
    <mergeCell ref="F2644:F2652"/>
    <mergeCell ref="F2654:H2655"/>
    <mergeCell ref="F2656:H2657"/>
    <mergeCell ref="F2653:H2653"/>
    <mergeCell ref="J2675:J2678"/>
    <mergeCell ref="A2679:A2683"/>
    <mergeCell ref="C2679:C2683"/>
    <mergeCell ref="D2679:D2683"/>
    <mergeCell ref="E2679:E2683"/>
    <mergeCell ref="H2679:H2683"/>
    <mergeCell ref="I2679:I2683"/>
    <mergeCell ref="J2679:J2683"/>
    <mergeCell ref="A2675:A2678"/>
    <mergeCell ref="C2675:C2678"/>
    <mergeCell ref="D2675:D2678"/>
    <mergeCell ref="E2675:E2678"/>
    <mergeCell ref="H2675:H2678"/>
    <mergeCell ref="I2675:I2678"/>
    <mergeCell ref="I2667:I2670"/>
    <mergeCell ref="J2667:J2670"/>
    <mergeCell ref="A2671:A2674"/>
    <mergeCell ref="C2671:C2674"/>
    <mergeCell ref="D2671:D2674"/>
    <mergeCell ref="E2671:E2674"/>
    <mergeCell ref="H2671:H2674"/>
    <mergeCell ref="I2671:I2674"/>
    <mergeCell ref="J2671:J2674"/>
    <mergeCell ref="G2667:G2670"/>
    <mergeCell ref="G2671:G2674"/>
    <mergeCell ref="G2675:G2678"/>
    <mergeCell ref="G2679:G2683"/>
    <mergeCell ref="A2667:A2670"/>
    <mergeCell ref="C2667:C2670"/>
    <mergeCell ref="D2667:D2670"/>
    <mergeCell ref="E2667:E2670"/>
    <mergeCell ref="H2667:H2670"/>
    <mergeCell ref="J2690:J2692"/>
    <mergeCell ref="A2693:A2695"/>
    <mergeCell ref="C2693:C2695"/>
    <mergeCell ref="D2693:D2695"/>
    <mergeCell ref="E2693:E2695"/>
    <mergeCell ref="H2693:H2695"/>
    <mergeCell ref="I2693:I2695"/>
    <mergeCell ref="J2693:J2695"/>
    <mergeCell ref="A2690:A2692"/>
    <mergeCell ref="C2690:C2692"/>
    <mergeCell ref="D2690:D2692"/>
    <mergeCell ref="E2690:E2692"/>
    <mergeCell ref="H2690:H2692"/>
    <mergeCell ref="I2690:I2692"/>
    <mergeCell ref="J2684:J2686"/>
    <mergeCell ref="A2687:A2689"/>
    <mergeCell ref="C2687:C2689"/>
    <mergeCell ref="D2687:D2689"/>
    <mergeCell ref="E2687:E2689"/>
    <mergeCell ref="H2687:H2689"/>
    <mergeCell ref="A2684:A2686"/>
    <mergeCell ref="C2684:C2686"/>
    <mergeCell ref="D2684:D2686"/>
    <mergeCell ref="E2684:E2686"/>
    <mergeCell ref="H2684:H2686"/>
    <mergeCell ref="I2684:I2686"/>
    <mergeCell ref="G2684:G2686"/>
    <mergeCell ref="G2687:G2689"/>
    <mergeCell ref="G2690:G2692"/>
    <mergeCell ref="G2693:G2695"/>
    <mergeCell ref="J2702:J2704"/>
    <mergeCell ref="A2705:A2707"/>
    <mergeCell ref="C2705:C2707"/>
    <mergeCell ref="D2705:D2707"/>
    <mergeCell ref="E2705:E2707"/>
    <mergeCell ref="H2705:H2707"/>
    <mergeCell ref="I2705:I2707"/>
    <mergeCell ref="J2705:J2707"/>
    <mergeCell ref="A2702:A2704"/>
    <mergeCell ref="C2702:C2704"/>
    <mergeCell ref="D2702:D2704"/>
    <mergeCell ref="E2702:E2704"/>
    <mergeCell ref="H2702:H2704"/>
    <mergeCell ref="I2702:I2704"/>
    <mergeCell ref="J2696:J2698"/>
    <mergeCell ref="A2699:A2701"/>
    <mergeCell ref="C2699:C2701"/>
    <mergeCell ref="D2699:D2701"/>
    <mergeCell ref="E2699:E2701"/>
    <mergeCell ref="H2699:H2701"/>
    <mergeCell ref="G2702:G2704"/>
    <mergeCell ref="G2705:G2707"/>
    <mergeCell ref="F2702:F2704"/>
    <mergeCell ref="F2705:F2707"/>
    <mergeCell ref="A2714:E2715"/>
    <mergeCell ref="I2714:I2715"/>
    <mergeCell ref="J2714:J2715"/>
    <mergeCell ref="A2722:B2722"/>
    <mergeCell ref="E2722:J2722"/>
    <mergeCell ref="J2708:J2710"/>
    <mergeCell ref="A2711:E2711"/>
    <mergeCell ref="A2712:E2713"/>
    <mergeCell ref="I2712:I2713"/>
    <mergeCell ref="J2712:J2713"/>
    <mergeCell ref="A2708:A2710"/>
    <mergeCell ref="C2708:C2710"/>
    <mergeCell ref="D2708:D2710"/>
    <mergeCell ref="E2708:E2710"/>
    <mergeCell ref="H2708:H2710"/>
    <mergeCell ref="I2708:I2710"/>
    <mergeCell ref="G2708:G2710"/>
    <mergeCell ref="F2708:F2710"/>
    <mergeCell ref="F2711:H2711"/>
    <mergeCell ref="F2712:H2713"/>
    <mergeCell ref="F2714:H2715"/>
    <mergeCell ref="F2746:H2746"/>
    <mergeCell ref="I2725:I2726"/>
    <mergeCell ref="J2725:J2726"/>
    <mergeCell ref="A2727:E2727"/>
    <mergeCell ref="A2728:E2728"/>
    <mergeCell ref="A2729:E2729"/>
    <mergeCell ref="A2738:B2738"/>
    <mergeCell ref="E2738:J2738"/>
    <mergeCell ref="A2723:A2724"/>
    <mergeCell ref="B2723:B2724"/>
    <mergeCell ref="C2723:C2724"/>
    <mergeCell ref="D2723:D2724"/>
    <mergeCell ref="H2723:H2724"/>
    <mergeCell ref="A2725:A2726"/>
    <mergeCell ref="B2725:B2726"/>
    <mergeCell ref="D2725:D2726"/>
    <mergeCell ref="E2725:E2726"/>
    <mergeCell ref="H2725:H2726"/>
    <mergeCell ref="G2723:G2724"/>
    <mergeCell ref="F2725:F2726"/>
    <mergeCell ref="G2725:G2726"/>
    <mergeCell ref="F2727:H2727"/>
    <mergeCell ref="F2728:H2728"/>
    <mergeCell ref="F2729:H2729"/>
    <mergeCell ref="A2764:A2765"/>
    <mergeCell ref="B2764:B2765"/>
    <mergeCell ref="C2764:C2765"/>
    <mergeCell ref="D2764:D2765"/>
    <mergeCell ref="H2764:H2765"/>
    <mergeCell ref="A2766:A2767"/>
    <mergeCell ref="B2766:B2767"/>
    <mergeCell ref="C2766:C2767"/>
    <mergeCell ref="D2766:D2767"/>
    <mergeCell ref="E2766:E2767"/>
    <mergeCell ref="A2744:E2744"/>
    <mergeCell ref="A2745:E2745"/>
    <mergeCell ref="A2746:E2746"/>
    <mergeCell ref="J2739:J2740"/>
    <mergeCell ref="A2742:A2743"/>
    <mergeCell ref="C2742:C2743"/>
    <mergeCell ref="D2742:D2743"/>
    <mergeCell ref="E2742:E2743"/>
    <mergeCell ref="H2742:H2743"/>
    <mergeCell ref="I2742:I2743"/>
    <mergeCell ref="J2742:J2743"/>
    <mergeCell ref="A2739:A2740"/>
    <mergeCell ref="B2739:B2740"/>
    <mergeCell ref="C2739:C2740"/>
    <mergeCell ref="D2739:D2740"/>
    <mergeCell ref="H2739:H2740"/>
    <mergeCell ref="I2739:I2740"/>
    <mergeCell ref="G2739:G2740"/>
    <mergeCell ref="F2742:F2743"/>
    <mergeCell ref="G2742:G2743"/>
    <mergeCell ref="F2744:H2744"/>
    <mergeCell ref="F2745:H2745"/>
    <mergeCell ref="J2768:J2769"/>
    <mergeCell ref="A2770:A2771"/>
    <mergeCell ref="B2770:B2771"/>
    <mergeCell ref="C2770:C2771"/>
    <mergeCell ref="D2770:D2771"/>
    <mergeCell ref="E2770:E2771"/>
    <mergeCell ref="H2770:H2771"/>
    <mergeCell ref="I2770:I2771"/>
    <mergeCell ref="J2770:J2771"/>
    <mergeCell ref="H2766:H2767"/>
    <mergeCell ref="I2766:I2767"/>
    <mergeCell ref="J2766:J2767"/>
    <mergeCell ref="A2768:A2769"/>
    <mergeCell ref="B2768:B2769"/>
    <mergeCell ref="C2768:C2769"/>
    <mergeCell ref="D2768:D2769"/>
    <mergeCell ref="E2768:E2769"/>
    <mergeCell ref="H2768:H2769"/>
    <mergeCell ref="I2768:I2769"/>
    <mergeCell ref="G2766:G2767"/>
    <mergeCell ref="G2768:G2769"/>
    <mergeCell ref="G2770:G2771"/>
    <mergeCell ref="F2766:F2767"/>
    <mergeCell ref="F2768:F2769"/>
    <mergeCell ref="F2770:F2771"/>
    <mergeCell ref="A2791:E2791"/>
    <mergeCell ref="A2804:B2804"/>
    <mergeCell ref="E2804:J2804"/>
    <mergeCell ref="A2805:A2806"/>
    <mergeCell ref="B2805:B2806"/>
    <mergeCell ref="C2805:C2806"/>
    <mergeCell ref="D2805:D2806"/>
    <mergeCell ref="H2805:H2806"/>
    <mergeCell ref="I2772:I2773"/>
    <mergeCell ref="J2772:J2773"/>
    <mergeCell ref="A2788:E2788"/>
    <mergeCell ref="A2789:E2790"/>
    <mergeCell ref="I2789:I2790"/>
    <mergeCell ref="J2789:J2790"/>
    <mergeCell ref="A2772:A2773"/>
    <mergeCell ref="B2772:B2773"/>
    <mergeCell ref="C2772:C2773"/>
    <mergeCell ref="D2772:D2773"/>
    <mergeCell ref="E2772:E2773"/>
    <mergeCell ref="H2772:H2773"/>
    <mergeCell ref="G2772:G2773"/>
    <mergeCell ref="F2772:F2773"/>
    <mergeCell ref="F2788:H2788"/>
    <mergeCell ref="F2789:H2790"/>
    <mergeCell ref="F2791:H2791"/>
    <mergeCell ref="G2805:G2806"/>
    <mergeCell ref="A2816:E2816"/>
    <mergeCell ref="A2817:E2817"/>
    <mergeCell ref="A2818:E2818"/>
    <mergeCell ref="A2822:B2822"/>
    <mergeCell ref="E2822:J2822"/>
    <mergeCell ref="A2823:A2824"/>
    <mergeCell ref="B2823:B2824"/>
    <mergeCell ref="C2823:C2824"/>
    <mergeCell ref="D2823:D2824"/>
    <mergeCell ref="H2823:H2824"/>
    <mergeCell ref="J2808:J2813"/>
    <mergeCell ref="A2814:A2815"/>
    <mergeCell ref="C2814:C2815"/>
    <mergeCell ref="D2814:D2815"/>
    <mergeCell ref="E2814:E2815"/>
    <mergeCell ref="H2814:H2815"/>
    <mergeCell ref="I2814:I2815"/>
    <mergeCell ref="J2814:J2815"/>
    <mergeCell ref="A2808:A2813"/>
    <mergeCell ref="C2808:C2813"/>
    <mergeCell ref="D2808:D2813"/>
    <mergeCell ref="E2808:E2813"/>
    <mergeCell ref="H2808:H2813"/>
    <mergeCell ref="I2808:I2813"/>
    <mergeCell ref="G2808:G2813"/>
    <mergeCell ref="G2814:G2815"/>
    <mergeCell ref="F2808:F2813"/>
    <mergeCell ref="F2814:F2815"/>
    <mergeCell ref="F2816:H2816"/>
    <mergeCell ref="F2817:H2817"/>
    <mergeCell ref="F2818:H2818"/>
    <mergeCell ref="G2823:G2824"/>
    <mergeCell ref="J2834:J2835"/>
    <mergeCell ref="A2836:E2836"/>
    <mergeCell ref="A2837:E2837"/>
    <mergeCell ref="A2838:E2838"/>
    <mergeCell ref="A2842:B2842"/>
    <mergeCell ref="E2842:J2842"/>
    <mergeCell ref="A2834:A2835"/>
    <mergeCell ref="C2834:C2835"/>
    <mergeCell ref="D2834:D2835"/>
    <mergeCell ref="E2834:E2835"/>
    <mergeCell ref="H2834:H2835"/>
    <mergeCell ref="I2834:I2835"/>
    <mergeCell ref="J2825:J2827"/>
    <mergeCell ref="A2828:A2833"/>
    <mergeCell ref="C2828:C2833"/>
    <mergeCell ref="D2828:D2833"/>
    <mergeCell ref="E2828:E2833"/>
    <mergeCell ref="H2828:H2833"/>
    <mergeCell ref="I2828:I2833"/>
    <mergeCell ref="J2828:J2833"/>
    <mergeCell ref="B2825:B2827"/>
    <mergeCell ref="C2825:C2827"/>
    <mergeCell ref="D2825:D2827"/>
    <mergeCell ref="E2825:E2827"/>
    <mergeCell ref="H2825:H2827"/>
    <mergeCell ref="I2825:I2827"/>
    <mergeCell ref="G2825:G2827"/>
    <mergeCell ref="G2828:G2833"/>
    <mergeCell ref="G2834:G2835"/>
    <mergeCell ref="F2825:F2827"/>
    <mergeCell ref="F2828:F2833"/>
    <mergeCell ref="F2834:F2835"/>
    <mergeCell ref="I2845:I2847"/>
    <mergeCell ref="J2845:J2847"/>
    <mergeCell ref="A2848:A2853"/>
    <mergeCell ref="C2848:C2853"/>
    <mergeCell ref="D2848:D2853"/>
    <mergeCell ref="E2848:E2853"/>
    <mergeCell ref="H2848:H2853"/>
    <mergeCell ref="I2848:I2853"/>
    <mergeCell ref="J2848:J2853"/>
    <mergeCell ref="A2843:A2844"/>
    <mergeCell ref="B2843:B2844"/>
    <mergeCell ref="C2843:C2844"/>
    <mergeCell ref="D2843:D2844"/>
    <mergeCell ref="H2843:H2844"/>
    <mergeCell ref="B2845:B2847"/>
    <mergeCell ref="C2845:C2847"/>
    <mergeCell ref="D2845:D2847"/>
    <mergeCell ref="E2845:E2847"/>
    <mergeCell ref="H2845:H2847"/>
    <mergeCell ref="A2863:A2864"/>
    <mergeCell ref="B2863:B2864"/>
    <mergeCell ref="C2863:C2864"/>
    <mergeCell ref="D2863:D2864"/>
    <mergeCell ref="H2863:H2864"/>
    <mergeCell ref="B2865:B2867"/>
    <mergeCell ref="C2865:C2867"/>
    <mergeCell ref="D2865:D2867"/>
    <mergeCell ref="E2865:E2867"/>
    <mergeCell ref="H2865:H2867"/>
    <mergeCell ref="J2854:J2855"/>
    <mergeCell ref="A2856:E2856"/>
    <mergeCell ref="A2857:E2857"/>
    <mergeCell ref="A2858:E2858"/>
    <mergeCell ref="A2862:B2862"/>
    <mergeCell ref="E2862:J2862"/>
    <mergeCell ref="A2854:A2855"/>
    <mergeCell ref="C2854:C2855"/>
    <mergeCell ref="D2854:D2855"/>
    <mergeCell ref="E2854:E2855"/>
    <mergeCell ref="H2854:H2855"/>
    <mergeCell ref="I2854:I2855"/>
    <mergeCell ref="F2856:H2856"/>
    <mergeCell ref="F2857:H2857"/>
    <mergeCell ref="F2858:H2858"/>
    <mergeCell ref="G2863:G2864"/>
    <mergeCell ref="G2865:G2867"/>
    <mergeCell ref="F2865:F2867"/>
    <mergeCell ref="A2865:A2867"/>
    <mergeCell ref="J2874:J2875"/>
    <mergeCell ref="A2876:E2876"/>
    <mergeCell ref="A2877:E2877"/>
    <mergeCell ref="A2878:E2878"/>
    <mergeCell ref="A2882:B2882"/>
    <mergeCell ref="E2882:J2882"/>
    <mergeCell ref="A2874:A2875"/>
    <mergeCell ref="C2874:C2875"/>
    <mergeCell ref="D2874:D2875"/>
    <mergeCell ref="E2874:E2875"/>
    <mergeCell ref="H2874:H2875"/>
    <mergeCell ref="I2874:I2875"/>
    <mergeCell ref="I2865:I2867"/>
    <mergeCell ref="J2865:J2867"/>
    <mergeCell ref="A2868:A2873"/>
    <mergeCell ref="C2868:C2873"/>
    <mergeCell ref="D2868:D2873"/>
    <mergeCell ref="E2868:E2873"/>
    <mergeCell ref="H2868:H2873"/>
    <mergeCell ref="I2868:I2873"/>
    <mergeCell ref="J2868:J2873"/>
    <mergeCell ref="G2868:G2873"/>
    <mergeCell ref="G2874:G2875"/>
    <mergeCell ref="F2868:F2873"/>
    <mergeCell ref="F2874:F2875"/>
    <mergeCell ref="F2876:H2876"/>
    <mergeCell ref="F2877:H2877"/>
    <mergeCell ref="F2878:H2878"/>
    <mergeCell ref="I2885:I2887"/>
    <mergeCell ref="J2885:J2887"/>
    <mergeCell ref="A2888:A2893"/>
    <mergeCell ref="C2888:C2893"/>
    <mergeCell ref="D2888:D2893"/>
    <mergeCell ref="E2888:E2893"/>
    <mergeCell ref="H2888:H2893"/>
    <mergeCell ref="I2888:I2893"/>
    <mergeCell ref="J2888:J2893"/>
    <mergeCell ref="A2883:A2884"/>
    <mergeCell ref="B2883:B2884"/>
    <mergeCell ref="C2883:C2884"/>
    <mergeCell ref="D2883:D2884"/>
    <mergeCell ref="H2883:H2884"/>
    <mergeCell ref="B2885:B2887"/>
    <mergeCell ref="C2885:C2887"/>
    <mergeCell ref="D2885:D2887"/>
    <mergeCell ref="E2885:E2887"/>
    <mergeCell ref="H2885:H2887"/>
    <mergeCell ref="G2883:G2884"/>
    <mergeCell ref="G2888:G2893"/>
    <mergeCell ref="F2888:F2893"/>
    <mergeCell ref="A2885:A2887"/>
    <mergeCell ref="F2885:F2887"/>
    <mergeCell ref="G2885:G2887"/>
    <mergeCell ref="A2903:A2904"/>
    <mergeCell ref="B2903:B2904"/>
    <mergeCell ref="C2903:C2904"/>
    <mergeCell ref="D2903:D2904"/>
    <mergeCell ref="H2903:H2904"/>
    <mergeCell ref="B2905:B2907"/>
    <mergeCell ref="C2905:C2907"/>
    <mergeCell ref="D2905:D2907"/>
    <mergeCell ref="E2905:E2907"/>
    <mergeCell ref="H2905:H2907"/>
    <mergeCell ref="J2894:J2895"/>
    <mergeCell ref="A2896:E2896"/>
    <mergeCell ref="A2897:E2897"/>
    <mergeCell ref="A2898:E2898"/>
    <mergeCell ref="A2902:B2902"/>
    <mergeCell ref="E2902:J2902"/>
    <mergeCell ref="A2894:A2895"/>
    <mergeCell ref="C2894:C2895"/>
    <mergeCell ref="D2894:D2895"/>
    <mergeCell ref="E2894:E2895"/>
    <mergeCell ref="H2894:H2895"/>
    <mergeCell ref="I2894:I2895"/>
    <mergeCell ref="G2894:G2895"/>
    <mergeCell ref="F2894:F2895"/>
    <mergeCell ref="F2896:H2896"/>
    <mergeCell ref="F2897:H2897"/>
    <mergeCell ref="F2898:H2898"/>
    <mergeCell ref="G2903:G2904"/>
    <mergeCell ref="G2905:G2907"/>
    <mergeCell ref="F2905:F2907"/>
    <mergeCell ref="A2905:A2907"/>
    <mergeCell ref="J2914:J2915"/>
    <mergeCell ref="A2916:E2916"/>
    <mergeCell ref="A2917:E2917"/>
    <mergeCell ref="A2918:E2918"/>
    <mergeCell ref="A2922:B2922"/>
    <mergeCell ref="E2922:J2922"/>
    <mergeCell ref="A2914:A2915"/>
    <mergeCell ref="C2914:C2915"/>
    <mergeCell ref="D2914:D2915"/>
    <mergeCell ref="E2914:E2915"/>
    <mergeCell ref="H2914:H2915"/>
    <mergeCell ref="I2914:I2915"/>
    <mergeCell ref="I2905:I2907"/>
    <mergeCell ref="J2905:J2907"/>
    <mergeCell ref="A2908:A2913"/>
    <mergeCell ref="C2908:C2913"/>
    <mergeCell ref="D2908:D2913"/>
    <mergeCell ref="E2908:E2913"/>
    <mergeCell ref="H2908:H2913"/>
    <mergeCell ref="I2908:I2913"/>
    <mergeCell ref="J2908:J2913"/>
    <mergeCell ref="G2908:G2913"/>
    <mergeCell ref="G2914:G2915"/>
    <mergeCell ref="F2908:F2913"/>
    <mergeCell ref="F2914:F2915"/>
    <mergeCell ref="F2916:H2916"/>
    <mergeCell ref="F2917:H2917"/>
    <mergeCell ref="F2918:H2918"/>
    <mergeCell ref="I2925:I2927"/>
    <mergeCell ref="J2925:J2927"/>
    <mergeCell ref="A2928:A2933"/>
    <mergeCell ref="C2928:C2933"/>
    <mergeCell ref="D2928:D2933"/>
    <mergeCell ref="E2928:E2933"/>
    <mergeCell ref="H2928:H2933"/>
    <mergeCell ref="I2928:I2933"/>
    <mergeCell ref="J2928:J2933"/>
    <mergeCell ref="A2923:A2924"/>
    <mergeCell ref="B2923:B2924"/>
    <mergeCell ref="C2923:C2924"/>
    <mergeCell ref="D2923:D2924"/>
    <mergeCell ref="H2923:H2924"/>
    <mergeCell ref="B2925:B2927"/>
    <mergeCell ref="C2925:C2927"/>
    <mergeCell ref="D2925:D2927"/>
    <mergeCell ref="E2925:E2927"/>
    <mergeCell ref="H2925:H2927"/>
    <mergeCell ref="G2923:G2924"/>
    <mergeCell ref="G2925:G2927"/>
    <mergeCell ref="G2928:G2933"/>
    <mergeCell ref="F2925:F2927"/>
    <mergeCell ref="F2928:F2933"/>
    <mergeCell ref="A2925:A2927"/>
    <mergeCell ref="A2943:A2944"/>
    <mergeCell ref="B2943:B2944"/>
    <mergeCell ref="C2943:C2944"/>
    <mergeCell ref="D2943:D2944"/>
    <mergeCell ref="H2943:H2944"/>
    <mergeCell ref="B2945:B2947"/>
    <mergeCell ref="C2945:C2947"/>
    <mergeCell ref="D2945:D2947"/>
    <mergeCell ref="E2945:E2947"/>
    <mergeCell ref="H2945:H2947"/>
    <mergeCell ref="J2934:J2935"/>
    <mergeCell ref="A2936:E2936"/>
    <mergeCell ref="A2937:E2937"/>
    <mergeCell ref="A2938:E2938"/>
    <mergeCell ref="A2942:B2942"/>
    <mergeCell ref="E2942:J2942"/>
    <mergeCell ref="A2934:A2935"/>
    <mergeCell ref="C2934:C2935"/>
    <mergeCell ref="D2934:D2935"/>
    <mergeCell ref="E2934:E2935"/>
    <mergeCell ref="H2934:H2935"/>
    <mergeCell ref="I2934:I2935"/>
    <mergeCell ref="G2934:G2935"/>
    <mergeCell ref="F2934:F2935"/>
    <mergeCell ref="F2936:H2936"/>
    <mergeCell ref="F2937:H2937"/>
    <mergeCell ref="F2938:H2938"/>
    <mergeCell ref="G2943:G2944"/>
    <mergeCell ref="G2945:G2947"/>
    <mergeCell ref="F2945:F2947"/>
    <mergeCell ref="A2945:A2947"/>
    <mergeCell ref="J2954:J2955"/>
    <mergeCell ref="A2956:E2956"/>
    <mergeCell ref="A2957:E2957"/>
    <mergeCell ref="A2958:E2958"/>
    <mergeCell ref="A2963:B2963"/>
    <mergeCell ref="E2963:J2963"/>
    <mergeCell ref="A2954:A2955"/>
    <mergeCell ref="C2954:C2955"/>
    <mergeCell ref="D2954:D2955"/>
    <mergeCell ref="E2954:E2955"/>
    <mergeCell ref="H2954:H2955"/>
    <mergeCell ref="I2954:I2955"/>
    <mergeCell ref="I2945:I2947"/>
    <mergeCell ref="J2945:J2947"/>
    <mergeCell ref="A2948:A2953"/>
    <mergeCell ref="C2948:C2953"/>
    <mergeCell ref="D2948:D2953"/>
    <mergeCell ref="E2948:E2953"/>
    <mergeCell ref="H2948:H2953"/>
    <mergeCell ref="I2948:I2953"/>
    <mergeCell ref="J2948:J2953"/>
    <mergeCell ref="G2948:G2953"/>
    <mergeCell ref="G2954:G2955"/>
    <mergeCell ref="F2948:F2953"/>
    <mergeCell ref="F2954:F2955"/>
    <mergeCell ref="F2956:H2956"/>
    <mergeCell ref="F2957:H2957"/>
    <mergeCell ref="F2958:H2958"/>
    <mergeCell ref="I2967:I2971"/>
    <mergeCell ref="J2967:J2971"/>
    <mergeCell ref="A2973:A2974"/>
    <mergeCell ref="C2973:C2974"/>
    <mergeCell ref="D2973:D2974"/>
    <mergeCell ref="E2973:E2974"/>
    <mergeCell ref="H2973:H2974"/>
    <mergeCell ref="I2973:I2974"/>
    <mergeCell ref="J2973:J2974"/>
    <mergeCell ref="A2964:A2965"/>
    <mergeCell ref="B2964:B2965"/>
    <mergeCell ref="C2964:C2965"/>
    <mergeCell ref="D2964:D2965"/>
    <mergeCell ref="H2964:H2965"/>
    <mergeCell ref="A2967:A2971"/>
    <mergeCell ref="C2967:C2971"/>
    <mergeCell ref="D2967:D2971"/>
    <mergeCell ref="E2967:E2971"/>
    <mergeCell ref="H2967:H2971"/>
    <mergeCell ref="G2964:G2965"/>
    <mergeCell ref="G2967:G2971"/>
    <mergeCell ref="G2973:G2974"/>
    <mergeCell ref="F2967:F2971"/>
    <mergeCell ref="F2973:F2974"/>
    <mergeCell ref="A2981:E2981"/>
    <mergeCell ref="A2982:E2982"/>
    <mergeCell ref="A2983:E2983"/>
    <mergeCell ref="A2987:B2987"/>
    <mergeCell ref="E2987:J2987"/>
    <mergeCell ref="A2988:A2989"/>
    <mergeCell ref="B2988:B2989"/>
    <mergeCell ref="C2988:C2989"/>
    <mergeCell ref="D2988:D2989"/>
    <mergeCell ref="H2988:H2989"/>
    <mergeCell ref="J2975:J2977"/>
    <mergeCell ref="A2979:A2980"/>
    <mergeCell ref="C2979:C2980"/>
    <mergeCell ref="D2979:D2980"/>
    <mergeCell ref="E2979:E2980"/>
    <mergeCell ref="H2979:H2980"/>
    <mergeCell ref="I2979:I2980"/>
    <mergeCell ref="J2979:J2980"/>
    <mergeCell ref="A2975:A2977"/>
    <mergeCell ref="C2975:C2977"/>
    <mergeCell ref="D2975:D2977"/>
    <mergeCell ref="E2975:E2977"/>
    <mergeCell ref="H2975:H2977"/>
    <mergeCell ref="I2975:I2977"/>
    <mergeCell ref="G2975:G2977"/>
    <mergeCell ref="G2979:G2980"/>
    <mergeCell ref="F2975:F2977"/>
    <mergeCell ref="F2979:F2980"/>
    <mergeCell ref="F2981:H2981"/>
    <mergeCell ref="F2982:H2982"/>
    <mergeCell ref="F2983:H2983"/>
    <mergeCell ref="G2988:G2989"/>
    <mergeCell ref="A2998:E2998"/>
    <mergeCell ref="A2999:E2999"/>
    <mergeCell ref="A3000:E3000"/>
    <mergeCell ref="A3007:B3007"/>
    <mergeCell ref="E3007:J3007"/>
    <mergeCell ref="A3008:A3009"/>
    <mergeCell ref="B3008:B3009"/>
    <mergeCell ref="C3008:C3009"/>
    <mergeCell ref="D3008:D3009"/>
    <mergeCell ref="H3008:H3009"/>
    <mergeCell ref="J2991:J2995"/>
    <mergeCell ref="A2996:A2997"/>
    <mergeCell ref="C2996:C2997"/>
    <mergeCell ref="D2996:D2997"/>
    <mergeCell ref="E2996:E2997"/>
    <mergeCell ref="H2996:H2997"/>
    <mergeCell ref="I2996:I2997"/>
    <mergeCell ref="J2996:J2997"/>
    <mergeCell ref="A2991:A2995"/>
    <mergeCell ref="C2991:C2995"/>
    <mergeCell ref="D2991:D2995"/>
    <mergeCell ref="E2991:E2995"/>
    <mergeCell ref="H2991:H2995"/>
    <mergeCell ref="I2991:I2995"/>
    <mergeCell ref="G2991:G2995"/>
    <mergeCell ref="G2996:G2997"/>
    <mergeCell ref="F2991:F2995"/>
    <mergeCell ref="F2996:F2997"/>
    <mergeCell ref="F2998:H2998"/>
    <mergeCell ref="F2999:H2999"/>
    <mergeCell ref="F3000:H3000"/>
    <mergeCell ref="G3008:G3009"/>
    <mergeCell ref="A3016:E3016"/>
    <mergeCell ref="A3017:E3017"/>
    <mergeCell ref="A3018:E3018"/>
    <mergeCell ref="A3022:B3022"/>
    <mergeCell ref="E3022:J3022"/>
    <mergeCell ref="A3023:A3024"/>
    <mergeCell ref="B3023:B3024"/>
    <mergeCell ref="C3023:C3024"/>
    <mergeCell ref="D3023:D3024"/>
    <mergeCell ref="H3023:H3024"/>
    <mergeCell ref="J3011:J3012"/>
    <mergeCell ref="A3013:A3015"/>
    <mergeCell ref="C3013:C3015"/>
    <mergeCell ref="D3013:D3015"/>
    <mergeCell ref="E3013:E3015"/>
    <mergeCell ref="H3013:H3015"/>
    <mergeCell ref="I3013:I3015"/>
    <mergeCell ref="J3013:J3015"/>
    <mergeCell ref="A3011:A3012"/>
    <mergeCell ref="C3011:C3012"/>
    <mergeCell ref="D3011:D3012"/>
    <mergeCell ref="E3011:E3012"/>
    <mergeCell ref="H3011:H3012"/>
    <mergeCell ref="I3011:I3012"/>
    <mergeCell ref="G3011:G3012"/>
    <mergeCell ref="G3013:G3015"/>
    <mergeCell ref="F3011:F3012"/>
    <mergeCell ref="F3013:F3015"/>
    <mergeCell ref="F3016:H3016"/>
    <mergeCell ref="F3017:H3017"/>
    <mergeCell ref="F3018:H3018"/>
    <mergeCell ref="G3023:G3024"/>
    <mergeCell ref="A3053:A3054"/>
    <mergeCell ref="B3053:B3054"/>
    <mergeCell ref="C3053:C3054"/>
    <mergeCell ref="D3053:D3054"/>
    <mergeCell ref="H3053:H3054"/>
    <mergeCell ref="A3056:A3071"/>
    <mergeCell ref="C3056:C3071"/>
    <mergeCell ref="D3056:D3071"/>
    <mergeCell ref="E3056:E3071"/>
    <mergeCell ref="H3056:H3071"/>
    <mergeCell ref="J3026:J3044"/>
    <mergeCell ref="A3046:E3046"/>
    <mergeCell ref="A3047:E3047"/>
    <mergeCell ref="A3048:E3048"/>
    <mergeCell ref="A3052:B3052"/>
    <mergeCell ref="E3052:J3052"/>
    <mergeCell ref="A3026:A3044"/>
    <mergeCell ref="C3026:C3044"/>
    <mergeCell ref="D3026:D3044"/>
    <mergeCell ref="E3026:E3044"/>
    <mergeCell ref="H3026:H3044"/>
    <mergeCell ref="I3026:I3044"/>
    <mergeCell ref="G3026:G3044"/>
    <mergeCell ref="F3026:F3044"/>
    <mergeCell ref="F3046:H3046"/>
    <mergeCell ref="F3047:H3047"/>
    <mergeCell ref="F3048:H3048"/>
    <mergeCell ref="G3053:G3054"/>
    <mergeCell ref="F3056:F3071"/>
    <mergeCell ref="G3056:G3071"/>
    <mergeCell ref="A3079:A3080"/>
    <mergeCell ref="B3079:B3080"/>
    <mergeCell ref="C3079:C3080"/>
    <mergeCell ref="D3079:D3080"/>
    <mergeCell ref="H3079:H3080"/>
    <mergeCell ref="A3082:A3097"/>
    <mergeCell ref="C3082:C3097"/>
    <mergeCell ref="D3082:D3097"/>
    <mergeCell ref="E3082:E3097"/>
    <mergeCell ref="H3082:H3097"/>
    <mergeCell ref="I3056:I3071"/>
    <mergeCell ref="J3056:J3071"/>
    <mergeCell ref="A3072:E3072"/>
    <mergeCell ref="A3073:E3073"/>
    <mergeCell ref="A3074:E3074"/>
    <mergeCell ref="A3078:B3078"/>
    <mergeCell ref="E3078:J3078"/>
    <mergeCell ref="F3072:H3072"/>
    <mergeCell ref="F3073:H3073"/>
    <mergeCell ref="F3074:H3074"/>
    <mergeCell ref="G3079:G3080"/>
    <mergeCell ref="G3082:G3097"/>
    <mergeCell ref="F3082:F3097"/>
    <mergeCell ref="A3101:E3101"/>
    <mergeCell ref="A3102:E3102"/>
    <mergeCell ref="A3103:E3103"/>
    <mergeCell ref="A3107:B3107"/>
    <mergeCell ref="E3107:J3107"/>
    <mergeCell ref="A3108:A3109"/>
    <mergeCell ref="B3108:B3109"/>
    <mergeCell ref="C3108:C3109"/>
    <mergeCell ref="D3108:D3109"/>
    <mergeCell ref="H3108:H3109"/>
    <mergeCell ref="I3082:I3097"/>
    <mergeCell ref="J3082:J3097"/>
    <mergeCell ref="A3098:A3100"/>
    <mergeCell ref="C3098:C3100"/>
    <mergeCell ref="D3098:D3100"/>
    <mergeCell ref="E3098:E3100"/>
    <mergeCell ref="H3098:H3100"/>
    <mergeCell ref="I3098:I3100"/>
    <mergeCell ref="J3098:J3100"/>
    <mergeCell ref="G3098:G3100"/>
    <mergeCell ref="F3098:F3100"/>
    <mergeCell ref="F3101:H3101"/>
    <mergeCell ref="F3102:H3102"/>
    <mergeCell ref="F3103:H3103"/>
    <mergeCell ref="G3108:G3109"/>
    <mergeCell ref="J3163:J3166"/>
    <mergeCell ref="B3168:B3169"/>
    <mergeCell ref="C3168:C3169"/>
    <mergeCell ref="D3168:D3169"/>
    <mergeCell ref="E3168:E3169"/>
    <mergeCell ref="H3168:H3169"/>
    <mergeCell ref="I3168:I3169"/>
    <mergeCell ref="J3168:J3169"/>
    <mergeCell ref="B3163:B3166"/>
    <mergeCell ref="C3163:C3166"/>
    <mergeCell ref="D3163:D3166"/>
    <mergeCell ref="E3163:E3166"/>
    <mergeCell ref="H3163:H3166"/>
    <mergeCell ref="I3163:I3166"/>
    <mergeCell ref="A3112:E3112"/>
    <mergeCell ref="A3113:E3113"/>
    <mergeCell ref="A3114:E3114"/>
    <mergeCell ref="A3121:B3121"/>
    <mergeCell ref="E3121:J3121"/>
    <mergeCell ref="A3122:A3123"/>
    <mergeCell ref="B3122:B3123"/>
    <mergeCell ref="C3122:C3123"/>
    <mergeCell ref="D3122:D3123"/>
    <mergeCell ref="H3122:H3123"/>
    <mergeCell ref="F3112:H3112"/>
    <mergeCell ref="F3113:H3113"/>
    <mergeCell ref="F3114:H3114"/>
    <mergeCell ref="G3122:G3123"/>
    <mergeCell ref="G3163:G3166"/>
    <mergeCell ref="G3168:G3169"/>
    <mergeCell ref="F3163:F3166"/>
    <mergeCell ref="F3168:F3169"/>
    <mergeCell ref="A3186:E3186"/>
    <mergeCell ref="A3187:E3187"/>
    <mergeCell ref="A3188:E3188"/>
    <mergeCell ref="A3193:B3193"/>
    <mergeCell ref="E3193:J3193"/>
    <mergeCell ref="A3194:A3195"/>
    <mergeCell ref="B3194:B3195"/>
    <mergeCell ref="C3194:C3195"/>
    <mergeCell ref="D3194:D3195"/>
    <mergeCell ref="H3194:H3195"/>
    <mergeCell ref="J3173:J3174"/>
    <mergeCell ref="A3176:A3185"/>
    <mergeCell ref="C3176:C3185"/>
    <mergeCell ref="D3176:D3185"/>
    <mergeCell ref="E3176:E3185"/>
    <mergeCell ref="H3176:H3185"/>
    <mergeCell ref="I3176:I3185"/>
    <mergeCell ref="J3176:J3185"/>
    <mergeCell ref="B3173:B3174"/>
    <mergeCell ref="C3173:C3174"/>
    <mergeCell ref="D3173:D3174"/>
    <mergeCell ref="E3173:E3174"/>
    <mergeCell ref="H3173:H3174"/>
    <mergeCell ref="I3173:I3174"/>
    <mergeCell ref="G3173:G3174"/>
    <mergeCell ref="G3176:G3185"/>
    <mergeCell ref="F3173:F3174"/>
    <mergeCell ref="F3176:F3185"/>
    <mergeCell ref="F3186:H3186"/>
    <mergeCell ref="F3187:H3187"/>
    <mergeCell ref="F3188:H3188"/>
    <mergeCell ref="G3194:G3195"/>
    <mergeCell ref="A3246:A3247"/>
    <mergeCell ref="B3246:B3247"/>
    <mergeCell ref="C3246:C3247"/>
    <mergeCell ref="D3246:D3247"/>
    <mergeCell ref="H3246:H3247"/>
    <mergeCell ref="A3249:A3283"/>
    <mergeCell ref="C3249:C3283"/>
    <mergeCell ref="D3249:D3283"/>
    <mergeCell ref="E3249:E3283"/>
    <mergeCell ref="H3249:H3283"/>
    <mergeCell ref="J3196:J3232"/>
    <mergeCell ref="A3233:E3233"/>
    <mergeCell ref="A3234:E3234"/>
    <mergeCell ref="A3235:E3235"/>
    <mergeCell ref="A3245:B3245"/>
    <mergeCell ref="E3245:J3245"/>
    <mergeCell ref="A3196:A3232"/>
    <mergeCell ref="C3196:C3232"/>
    <mergeCell ref="D3196:D3232"/>
    <mergeCell ref="E3196:E3232"/>
    <mergeCell ref="H3196:H3232"/>
    <mergeCell ref="I3196:I3232"/>
    <mergeCell ref="F3196:F3232"/>
    <mergeCell ref="G3196:G3232"/>
    <mergeCell ref="F3233:H3233"/>
    <mergeCell ref="F3234:H3234"/>
    <mergeCell ref="F3235:H3235"/>
    <mergeCell ref="G3246:G3247"/>
    <mergeCell ref="A3240:J3240"/>
    <mergeCell ref="A3241:J3241"/>
    <mergeCell ref="A3242:J3242"/>
    <mergeCell ref="A3243:J3243"/>
    <mergeCell ref="J3317:J3323"/>
    <mergeCell ref="A3325:E3325"/>
    <mergeCell ref="A3326:E3326"/>
    <mergeCell ref="A3327:E3327"/>
    <mergeCell ref="A3332:B3332"/>
    <mergeCell ref="E3332:J3332"/>
    <mergeCell ref="A3317:A3323"/>
    <mergeCell ref="C3317:C3323"/>
    <mergeCell ref="D3317:D3323"/>
    <mergeCell ref="E3317:E3323"/>
    <mergeCell ref="H3317:H3323"/>
    <mergeCell ref="I3317:I3323"/>
    <mergeCell ref="I3249:I3283"/>
    <mergeCell ref="J3249:J3283"/>
    <mergeCell ref="A3284:A3316"/>
    <mergeCell ref="C3284:C3316"/>
    <mergeCell ref="D3284:D3316"/>
    <mergeCell ref="E3284:E3316"/>
    <mergeCell ref="H3284:H3316"/>
    <mergeCell ref="I3284:I3316"/>
    <mergeCell ref="J3284:J3316"/>
    <mergeCell ref="G3249:G3283"/>
    <mergeCell ref="G3284:G3316"/>
    <mergeCell ref="G3317:G3323"/>
    <mergeCell ref="F3249:F3283"/>
    <mergeCell ref="F3284:F3316"/>
    <mergeCell ref="F3317:F3323"/>
    <mergeCell ref="F3325:H3325"/>
    <mergeCell ref="F3326:H3326"/>
    <mergeCell ref="F3327:H3327"/>
    <mergeCell ref="I3335:I3358"/>
    <mergeCell ref="J3335:J3358"/>
    <mergeCell ref="A3359:E3359"/>
    <mergeCell ref="A3360:E3360"/>
    <mergeCell ref="A3361:E3361"/>
    <mergeCell ref="A3365:B3365"/>
    <mergeCell ref="E3365:J3365"/>
    <mergeCell ref="A3333:A3334"/>
    <mergeCell ref="B3333:B3334"/>
    <mergeCell ref="C3333:C3334"/>
    <mergeCell ref="D3333:D3334"/>
    <mergeCell ref="H3333:H3334"/>
    <mergeCell ref="A3335:A3358"/>
    <mergeCell ref="C3335:C3358"/>
    <mergeCell ref="D3335:D3358"/>
    <mergeCell ref="E3335:E3358"/>
    <mergeCell ref="H3335:H3358"/>
    <mergeCell ref="F3335:F3358"/>
    <mergeCell ref="G3335:G3358"/>
    <mergeCell ref="F3359:H3359"/>
    <mergeCell ref="F3360:H3360"/>
    <mergeCell ref="F3361:H3361"/>
    <mergeCell ref="G3333:G3334"/>
    <mergeCell ref="J3427:J3428"/>
    <mergeCell ref="A3432:E3432"/>
    <mergeCell ref="A3433:E3433"/>
    <mergeCell ref="A3434:E3434"/>
    <mergeCell ref="A3438:B3438"/>
    <mergeCell ref="E3438:J3438"/>
    <mergeCell ref="A3427:A3428"/>
    <mergeCell ref="C3427:C3428"/>
    <mergeCell ref="D3427:D3428"/>
    <mergeCell ref="E3427:E3428"/>
    <mergeCell ref="H3427:H3428"/>
    <mergeCell ref="I3427:I3428"/>
    <mergeCell ref="A3421:B3421"/>
    <mergeCell ref="E3421:J3421"/>
    <mergeCell ref="A3422:A3423"/>
    <mergeCell ref="B3422:B3423"/>
    <mergeCell ref="C3422:C3423"/>
    <mergeCell ref="D3422:D3423"/>
    <mergeCell ref="H3422:H3423"/>
    <mergeCell ref="I3441:I3442"/>
    <mergeCell ref="J3441:J3442"/>
    <mergeCell ref="A3444:A3479"/>
    <mergeCell ref="C3444:C3479"/>
    <mergeCell ref="D3444:D3479"/>
    <mergeCell ref="E3444:E3479"/>
    <mergeCell ref="H3444:H3479"/>
    <mergeCell ref="I3444:I3479"/>
    <mergeCell ref="J3444:J3479"/>
    <mergeCell ref="A3439:A3440"/>
    <mergeCell ref="B3439:B3440"/>
    <mergeCell ref="C3439:C3440"/>
    <mergeCell ref="D3439:D3440"/>
    <mergeCell ref="H3439:H3440"/>
    <mergeCell ref="A3441:A3442"/>
    <mergeCell ref="C3441:C3442"/>
    <mergeCell ref="D3441:D3442"/>
    <mergeCell ref="E3441:E3442"/>
    <mergeCell ref="H3441:H3442"/>
    <mergeCell ref="F3441:F3442"/>
    <mergeCell ref="F3444:F3479"/>
    <mergeCell ref="A3492:A3493"/>
    <mergeCell ref="B3492:B3493"/>
    <mergeCell ref="C3492:C3493"/>
    <mergeCell ref="D3492:D3493"/>
    <mergeCell ref="H3492:H3493"/>
    <mergeCell ref="A3495:A3528"/>
    <mergeCell ref="C3495:C3528"/>
    <mergeCell ref="D3495:D3528"/>
    <mergeCell ref="E3495:E3528"/>
    <mergeCell ref="H3495:H3528"/>
    <mergeCell ref="J3480:J3481"/>
    <mergeCell ref="A3484:E3484"/>
    <mergeCell ref="A3485:E3485"/>
    <mergeCell ref="A3486:E3486"/>
    <mergeCell ref="A3491:B3491"/>
    <mergeCell ref="E3491:J3491"/>
    <mergeCell ref="A3480:A3481"/>
    <mergeCell ref="C3480:C3481"/>
    <mergeCell ref="D3480:D3481"/>
    <mergeCell ref="E3480:E3481"/>
    <mergeCell ref="H3480:H3481"/>
    <mergeCell ref="I3480:I3481"/>
    <mergeCell ref="F3484:H3484"/>
    <mergeCell ref="F3485:H3485"/>
    <mergeCell ref="F3486:H3486"/>
    <mergeCell ref="G3492:G3493"/>
    <mergeCell ref="G3480:G3481"/>
    <mergeCell ref="F3480:F3481"/>
    <mergeCell ref="H3535:H3536"/>
    <mergeCell ref="I3535:I3536"/>
    <mergeCell ref="J3535:J3536"/>
    <mergeCell ref="A3531:A3533"/>
    <mergeCell ref="C3531:C3533"/>
    <mergeCell ref="D3531:D3533"/>
    <mergeCell ref="E3531:E3533"/>
    <mergeCell ref="H3531:H3533"/>
    <mergeCell ref="I3531:I3533"/>
    <mergeCell ref="I3495:I3528"/>
    <mergeCell ref="J3495:J3528"/>
    <mergeCell ref="A3529:A3530"/>
    <mergeCell ref="C3529:C3530"/>
    <mergeCell ref="D3529:D3530"/>
    <mergeCell ref="E3529:E3530"/>
    <mergeCell ref="H3529:H3530"/>
    <mergeCell ref="I3529:I3530"/>
    <mergeCell ref="J3529:J3530"/>
    <mergeCell ref="G3495:G3528"/>
    <mergeCell ref="G3529:G3530"/>
    <mergeCell ref="G3531:G3533"/>
    <mergeCell ref="G3535:G3536"/>
    <mergeCell ref="F3495:F3528"/>
    <mergeCell ref="F3529:F3530"/>
    <mergeCell ref="F3531:F3533"/>
    <mergeCell ref="F3535:F3536"/>
    <mergeCell ref="F3600:H3600"/>
    <mergeCell ref="F3601:H3601"/>
    <mergeCell ref="J3568:J3571"/>
    <mergeCell ref="A3574:E3574"/>
    <mergeCell ref="A3575:E3575"/>
    <mergeCell ref="A3576:E3576"/>
    <mergeCell ref="A3580:B3580"/>
    <mergeCell ref="E3580:J3580"/>
    <mergeCell ref="A3568:A3571"/>
    <mergeCell ref="C3568:C3571"/>
    <mergeCell ref="D3568:D3571"/>
    <mergeCell ref="E3568:E3571"/>
    <mergeCell ref="H3568:H3571"/>
    <mergeCell ref="I3568:I3571"/>
    <mergeCell ref="F3575:H3575"/>
    <mergeCell ref="F3576:H3576"/>
    <mergeCell ref="A3551:E3551"/>
    <mergeCell ref="A3552:E3552"/>
    <mergeCell ref="A3553:E3553"/>
    <mergeCell ref="A3557:B3557"/>
    <mergeCell ref="E3557:J3557"/>
    <mergeCell ref="A3558:A3559"/>
    <mergeCell ref="B3558:B3559"/>
    <mergeCell ref="C3558:C3559"/>
    <mergeCell ref="D3558:D3559"/>
    <mergeCell ref="H3558:H3559"/>
    <mergeCell ref="F3551:H3551"/>
    <mergeCell ref="F3552:H3552"/>
    <mergeCell ref="F3553:H3553"/>
    <mergeCell ref="G3558:G3559"/>
    <mergeCell ref="G3568:G3571"/>
    <mergeCell ref="F3568:F3571"/>
    <mergeCell ref="A3644:B3644"/>
    <mergeCell ref="E3644:J3644"/>
    <mergeCell ref="A3645:A3646"/>
    <mergeCell ref="B3645:B3646"/>
    <mergeCell ref="C3645:C3646"/>
    <mergeCell ref="D3645:D3646"/>
    <mergeCell ref="H3645:H3646"/>
    <mergeCell ref="H3634:H3635"/>
    <mergeCell ref="I3634:I3635"/>
    <mergeCell ref="J3634:J3635"/>
    <mergeCell ref="A3636:E3636"/>
    <mergeCell ref="A3637:E3638"/>
    <mergeCell ref="I3637:I3638"/>
    <mergeCell ref="J3637:J3638"/>
    <mergeCell ref="A3632:A3633"/>
    <mergeCell ref="B3632:B3633"/>
    <mergeCell ref="C3632:C3633"/>
    <mergeCell ref="D3632:D3633"/>
    <mergeCell ref="H3632:H3633"/>
    <mergeCell ref="A3634:A3635"/>
    <mergeCell ref="B3634:B3635"/>
    <mergeCell ref="C3634:C3635"/>
    <mergeCell ref="D3634:D3635"/>
    <mergeCell ref="E3634:E3635"/>
    <mergeCell ref="G3645:G3646"/>
    <mergeCell ref="G3632:G3633"/>
    <mergeCell ref="J3656:J3657"/>
    <mergeCell ref="A3658:A3659"/>
    <mergeCell ref="C3658:C3659"/>
    <mergeCell ref="D3658:D3659"/>
    <mergeCell ref="E3658:E3659"/>
    <mergeCell ref="H3658:H3659"/>
    <mergeCell ref="I3658:I3659"/>
    <mergeCell ref="J3658:J3659"/>
    <mergeCell ref="A3656:A3657"/>
    <mergeCell ref="C3656:C3657"/>
    <mergeCell ref="D3656:D3657"/>
    <mergeCell ref="E3656:E3657"/>
    <mergeCell ref="H3656:H3657"/>
    <mergeCell ref="I3656:I3657"/>
    <mergeCell ref="J3649:J3653"/>
    <mergeCell ref="A3654:A3655"/>
    <mergeCell ref="C3654:C3655"/>
    <mergeCell ref="D3654:D3655"/>
    <mergeCell ref="E3654:E3655"/>
    <mergeCell ref="H3654:H3655"/>
    <mergeCell ref="I3654:I3655"/>
    <mergeCell ref="J3654:J3655"/>
    <mergeCell ref="A3649:A3653"/>
    <mergeCell ref="C3649:C3653"/>
    <mergeCell ref="D3649:D3653"/>
    <mergeCell ref="E3649:E3653"/>
    <mergeCell ref="H3649:H3653"/>
    <mergeCell ref="I3649:I3653"/>
    <mergeCell ref="G3649:G3653"/>
    <mergeCell ref="G3654:G3655"/>
    <mergeCell ref="G3656:G3657"/>
    <mergeCell ref="G3658:G3659"/>
    <mergeCell ref="J3666:J3667"/>
    <mergeCell ref="A3668:A3676"/>
    <mergeCell ref="C3668:C3676"/>
    <mergeCell ref="D3668:D3676"/>
    <mergeCell ref="E3668:E3676"/>
    <mergeCell ref="H3668:H3676"/>
    <mergeCell ref="I3668:I3676"/>
    <mergeCell ref="J3668:J3676"/>
    <mergeCell ref="A3666:A3667"/>
    <mergeCell ref="C3666:C3667"/>
    <mergeCell ref="D3666:D3667"/>
    <mergeCell ref="E3666:E3667"/>
    <mergeCell ref="H3666:H3667"/>
    <mergeCell ref="I3666:I3667"/>
    <mergeCell ref="J3660:J3663"/>
    <mergeCell ref="A3664:A3665"/>
    <mergeCell ref="C3664:C3665"/>
    <mergeCell ref="D3664:D3665"/>
    <mergeCell ref="E3664:E3665"/>
    <mergeCell ref="H3664:H3665"/>
    <mergeCell ref="I3664:I3665"/>
    <mergeCell ref="J3664:J3665"/>
    <mergeCell ref="A3660:A3663"/>
    <mergeCell ref="C3660:C3663"/>
    <mergeCell ref="D3660:D3663"/>
    <mergeCell ref="E3660:E3663"/>
    <mergeCell ref="H3660:H3663"/>
    <mergeCell ref="I3660:I3663"/>
    <mergeCell ref="G3660:G3663"/>
    <mergeCell ref="G3664:G3665"/>
    <mergeCell ref="G3666:G3667"/>
    <mergeCell ref="G3668:G3676"/>
    <mergeCell ref="J3692:J3698"/>
    <mergeCell ref="A3717:A3734"/>
    <mergeCell ref="C3717:C3734"/>
    <mergeCell ref="D3717:D3734"/>
    <mergeCell ref="E3717:E3734"/>
    <mergeCell ref="H3717:H3734"/>
    <mergeCell ref="I3717:I3734"/>
    <mergeCell ref="J3717:J3734"/>
    <mergeCell ref="A3692:A3698"/>
    <mergeCell ref="C3692:C3698"/>
    <mergeCell ref="D3692:D3698"/>
    <mergeCell ref="E3692:E3698"/>
    <mergeCell ref="H3692:H3698"/>
    <mergeCell ref="I3692:I3698"/>
    <mergeCell ref="J3677:J3685"/>
    <mergeCell ref="A3686:A3691"/>
    <mergeCell ref="C3686:C3691"/>
    <mergeCell ref="D3686:D3691"/>
    <mergeCell ref="E3686:E3691"/>
    <mergeCell ref="H3686:H3691"/>
    <mergeCell ref="I3686:I3691"/>
    <mergeCell ref="J3686:J3691"/>
    <mergeCell ref="A3677:A3685"/>
    <mergeCell ref="C3677:C3685"/>
    <mergeCell ref="D3677:D3685"/>
    <mergeCell ref="E3677:E3685"/>
    <mergeCell ref="H3677:H3685"/>
    <mergeCell ref="I3677:I3685"/>
    <mergeCell ref="G3677:G3685"/>
    <mergeCell ref="G3686:G3691"/>
    <mergeCell ref="G3692:G3698"/>
    <mergeCell ref="G3717:G3734"/>
    <mergeCell ref="J3745:J3746"/>
    <mergeCell ref="A3747:E3747"/>
    <mergeCell ref="A3748:E3748"/>
    <mergeCell ref="A3749:E3749"/>
    <mergeCell ref="A3745:A3746"/>
    <mergeCell ref="C3745:C3746"/>
    <mergeCell ref="D3745:D3746"/>
    <mergeCell ref="E3745:E3746"/>
    <mergeCell ref="H3745:H3746"/>
    <mergeCell ref="I3745:I3746"/>
    <mergeCell ref="J3735:J3736"/>
    <mergeCell ref="A3737:A3738"/>
    <mergeCell ref="C3737:C3738"/>
    <mergeCell ref="D3737:D3738"/>
    <mergeCell ref="E3737:E3738"/>
    <mergeCell ref="H3737:H3738"/>
    <mergeCell ref="I3737:I3738"/>
    <mergeCell ref="J3737:J3738"/>
    <mergeCell ref="A3735:A3736"/>
    <mergeCell ref="C3735:C3736"/>
    <mergeCell ref="D3735:D3736"/>
    <mergeCell ref="E3735:E3736"/>
    <mergeCell ref="H3735:H3736"/>
    <mergeCell ref="I3735:I3736"/>
    <mergeCell ref="G3735:G3736"/>
    <mergeCell ref="G3737:G3738"/>
    <mergeCell ref="G3745:G3746"/>
    <mergeCell ref="F3749:H3749"/>
    <mergeCell ref="J3760:J3761"/>
    <mergeCell ref="A3763:A3764"/>
    <mergeCell ref="C3763:C3764"/>
    <mergeCell ref="D3763:D3764"/>
    <mergeCell ref="E3763:E3764"/>
    <mergeCell ref="H3763:H3764"/>
    <mergeCell ref="I3763:I3764"/>
    <mergeCell ref="J3763:J3764"/>
    <mergeCell ref="A3760:A3761"/>
    <mergeCell ref="C3760:C3761"/>
    <mergeCell ref="D3760:D3761"/>
    <mergeCell ref="E3760:E3761"/>
    <mergeCell ref="H3760:H3761"/>
    <mergeCell ref="I3760:I3761"/>
    <mergeCell ref="A3754:B3754"/>
    <mergeCell ref="E3754:J3754"/>
    <mergeCell ref="A3755:A3756"/>
    <mergeCell ref="B3755:B3756"/>
    <mergeCell ref="C3755:C3756"/>
    <mergeCell ref="D3755:D3756"/>
    <mergeCell ref="H3755:H3756"/>
    <mergeCell ref="G3755:G3756"/>
    <mergeCell ref="G3760:G3761"/>
    <mergeCell ref="G3763:G3764"/>
    <mergeCell ref="F3760:F3761"/>
    <mergeCell ref="F3763:F3764"/>
    <mergeCell ref="J3776:J3784"/>
    <mergeCell ref="A3785:A3790"/>
    <mergeCell ref="C3785:C3790"/>
    <mergeCell ref="D3785:D3790"/>
    <mergeCell ref="E3785:E3790"/>
    <mergeCell ref="H3785:H3790"/>
    <mergeCell ref="I3785:I3790"/>
    <mergeCell ref="J3785:J3790"/>
    <mergeCell ref="A3776:A3784"/>
    <mergeCell ref="C3776:C3784"/>
    <mergeCell ref="D3776:D3784"/>
    <mergeCell ref="E3776:E3784"/>
    <mergeCell ref="H3776:H3784"/>
    <mergeCell ref="I3776:I3784"/>
    <mergeCell ref="J3765:J3766"/>
    <mergeCell ref="A3767:A3775"/>
    <mergeCell ref="C3767:C3775"/>
    <mergeCell ref="D3767:D3775"/>
    <mergeCell ref="E3767:E3775"/>
    <mergeCell ref="H3767:H3775"/>
    <mergeCell ref="I3767:I3775"/>
    <mergeCell ref="J3767:J3775"/>
    <mergeCell ref="A3765:A3766"/>
    <mergeCell ref="C3765:C3766"/>
    <mergeCell ref="D3765:D3766"/>
    <mergeCell ref="E3765:E3766"/>
    <mergeCell ref="H3765:H3766"/>
    <mergeCell ref="I3765:I3766"/>
    <mergeCell ref="G3765:G3766"/>
    <mergeCell ref="G3767:G3775"/>
    <mergeCell ref="G3776:G3784"/>
    <mergeCell ref="G3785:G3790"/>
    <mergeCell ref="J3819:J3820"/>
    <mergeCell ref="A3821:E3821"/>
    <mergeCell ref="A3822:E3822"/>
    <mergeCell ref="A3823:E3823"/>
    <mergeCell ref="A3819:A3820"/>
    <mergeCell ref="C3819:C3820"/>
    <mergeCell ref="D3819:D3820"/>
    <mergeCell ref="E3819:E3820"/>
    <mergeCell ref="H3819:H3820"/>
    <mergeCell ref="I3819:I3820"/>
    <mergeCell ref="J3791:J3797"/>
    <mergeCell ref="A3815:A3816"/>
    <mergeCell ref="C3815:C3816"/>
    <mergeCell ref="D3815:D3816"/>
    <mergeCell ref="E3815:E3816"/>
    <mergeCell ref="H3815:H3816"/>
    <mergeCell ref="I3815:I3816"/>
    <mergeCell ref="J3815:J3816"/>
    <mergeCell ref="A3791:A3797"/>
    <mergeCell ref="C3791:C3797"/>
    <mergeCell ref="D3791:D3797"/>
    <mergeCell ref="E3791:E3797"/>
    <mergeCell ref="H3791:H3797"/>
    <mergeCell ref="I3791:I3797"/>
    <mergeCell ref="G3791:G3797"/>
    <mergeCell ref="G3815:G3816"/>
    <mergeCell ref="G3819:G3820"/>
    <mergeCell ref="A3843:J3843"/>
    <mergeCell ref="A3844:J3844"/>
    <mergeCell ref="A3846:J3846"/>
    <mergeCell ref="A3848:J3848"/>
    <mergeCell ref="A3849:J3849"/>
    <mergeCell ref="A3851:J3851"/>
    <mergeCell ref="A3853:J3853"/>
    <mergeCell ref="A3854:J3854"/>
    <mergeCell ref="A3876:J3876"/>
    <mergeCell ref="A3877:J3877"/>
    <mergeCell ref="A3855:J3855"/>
    <mergeCell ref="A3857:J3857"/>
    <mergeCell ref="A3859:J3859"/>
    <mergeCell ref="A3860:J3860"/>
    <mergeCell ref="A3862:J3862"/>
    <mergeCell ref="A3864:J3864"/>
    <mergeCell ref="A3865:J3865"/>
    <mergeCell ref="A3866:J3866"/>
    <mergeCell ref="A3868:J3868"/>
    <mergeCell ref="A3870:J3870"/>
    <mergeCell ref="A3871:J3871"/>
    <mergeCell ref="A3872:J3872"/>
    <mergeCell ref="J3911:J3912"/>
    <mergeCell ref="A3913:A3914"/>
    <mergeCell ref="C3913:C3914"/>
    <mergeCell ref="D3913:D3914"/>
    <mergeCell ref="E3913:E3914"/>
    <mergeCell ref="H3913:H3914"/>
    <mergeCell ref="I3913:I3914"/>
    <mergeCell ref="J3913:J3914"/>
    <mergeCell ref="A3911:A3912"/>
    <mergeCell ref="C3911:C3912"/>
    <mergeCell ref="D3911:D3912"/>
    <mergeCell ref="E3911:E3912"/>
    <mergeCell ref="H3911:H3912"/>
    <mergeCell ref="I3911:I3912"/>
    <mergeCell ref="J3906:J3907"/>
    <mergeCell ref="A3909:A3910"/>
    <mergeCell ref="C3909:C3910"/>
    <mergeCell ref="D3909:D3910"/>
    <mergeCell ref="E3909:E3910"/>
    <mergeCell ref="H3909:H3910"/>
    <mergeCell ref="I3909:I3910"/>
    <mergeCell ref="J3909:J3910"/>
    <mergeCell ref="A3906:A3907"/>
    <mergeCell ref="C3906:C3907"/>
    <mergeCell ref="D3906:D3907"/>
    <mergeCell ref="E3906:E3907"/>
    <mergeCell ref="H3906:H3907"/>
    <mergeCell ref="I3906:I3907"/>
    <mergeCell ref="G3911:G3912"/>
    <mergeCell ref="G3913:G3914"/>
    <mergeCell ref="F3911:F3912"/>
    <mergeCell ref="F3913:F3914"/>
    <mergeCell ref="A3926:E3926"/>
    <mergeCell ref="A3927:E3927"/>
    <mergeCell ref="A3928:E3928"/>
    <mergeCell ref="A3936:B3936"/>
    <mergeCell ref="E3936:J3936"/>
    <mergeCell ref="A3937:A3938"/>
    <mergeCell ref="B3937:B3938"/>
    <mergeCell ref="C3937:C3938"/>
    <mergeCell ref="D3937:D3938"/>
    <mergeCell ref="H3937:H3938"/>
    <mergeCell ref="J3916:J3917"/>
    <mergeCell ref="A3924:A3925"/>
    <mergeCell ref="C3924:C3925"/>
    <mergeCell ref="D3924:D3925"/>
    <mergeCell ref="E3924:E3925"/>
    <mergeCell ref="H3924:H3925"/>
    <mergeCell ref="I3924:I3925"/>
    <mergeCell ref="J3924:J3925"/>
    <mergeCell ref="A3916:A3917"/>
    <mergeCell ref="C3916:C3917"/>
    <mergeCell ref="D3916:D3917"/>
    <mergeCell ref="E3916:E3917"/>
    <mergeCell ref="H3916:H3917"/>
    <mergeCell ref="I3916:I3917"/>
    <mergeCell ref="G3916:G3917"/>
    <mergeCell ref="G3924:G3925"/>
    <mergeCell ref="F3916:F3917"/>
    <mergeCell ref="F3924:F3925"/>
    <mergeCell ref="F3926:H3926"/>
    <mergeCell ref="F3927:H3927"/>
    <mergeCell ref="F3928:H3928"/>
    <mergeCell ref="G3937:G3938"/>
    <mergeCell ref="A3960:E3960"/>
    <mergeCell ref="A3961:E3961"/>
    <mergeCell ref="A3962:E3962"/>
    <mergeCell ref="A3968:B3968"/>
    <mergeCell ref="E3968:J3968"/>
    <mergeCell ref="A3969:A3970"/>
    <mergeCell ref="B3969:B3970"/>
    <mergeCell ref="C3969:C3970"/>
    <mergeCell ref="D3969:D3970"/>
    <mergeCell ref="H3969:H3970"/>
    <mergeCell ref="A3945:E3945"/>
    <mergeCell ref="A3946:E3946"/>
    <mergeCell ref="A3947:E3947"/>
    <mergeCell ref="A3952:B3952"/>
    <mergeCell ref="E3952:J3952"/>
    <mergeCell ref="A3953:A3954"/>
    <mergeCell ref="B3953:B3954"/>
    <mergeCell ref="C3953:C3954"/>
    <mergeCell ref="D3953:D3954"/>
    <mergeCell ref="H3953:H3954"/>
    <mergeCell ref="F3961:H3961"/>
    <mergeCell ref="F3962:H3962"/>
    <mergeCell ref="G3969:G3970"/>
    <mergeCell ref="F3945:H3945"/>
    <mergeCell ref="F3946:H3946"/>
    <mergeCell ref="F3947:H3947"/>
    <mergeCell ref="G3953:G3954"/>
    <mergeCell ref="F3960:H3960"/>
    <mergeCell ref="A3999:B3999"/>
    <mergeCell ref="E3999:J3999"/>
    <mergeCell ref="A4000:A4001"/>
    <mergeCell ref="B4000:B4001"/>
    <mergeCell ref="C4000:C4001"/>
    <mergeCell ref="D4000:D4001"/>
    <mergeCell ref="H4000:H4001"/>
    <mergeCell ref="G4000:G4001"/>
    <mergeCell ref="G4002:G4005"/>
    <mergeCell ref="F4002:F4005"/>
    <mergeCell ref="F4007:H4007"/>
    <mergeCell ref="F4008:H4008"/>
    <mergeCell ref="F4009:H4009"/>
    <mergeCell ref="G4014:G4015"/>
    <mergeCell ref="A3976:E3976"/>
    <mergeCell ref="A3977:E3977"/>
    <mergeCell ref="A3978:E3978"/>
    <mergeCell ref="F3976:H3976"/>
    <mergeCell ref="F3977:H3977"/>
    <mergeCell ref="F3978:H3978"/>
    <mergeCell ref="B3986:E3986"/>
    <mergeCell ref="C3984:E3984"/>
    <mergeCell ref="A3985:B3985"/>
    <mergeCell ref="C3985:E3985"/>
    <mergeCell ref="A4016:A4017"/>
    <mergeCell ref="B4016:B4017"/>
    <mergeCell ref="C4016:C4017"/>
    <mergeCell ref="D4016:D4017"/>
    <mergeCell ref="E4016:E4017"/>
    <mergeCell ref="H4016:H4017"/>
    <mergeCell ref="G4016:G4017"/>
    <mergeCell ref="G4018:G4019"/>
    <mergeCell ref="G4020:G4021"/>
    <mergeCell ref="F4016:F4017"/>
    <mergeCell ref="F4018:F4019"/>
    <mergeCell ref="F4020:F4021"/>
    <mergeCell ref="J4002:J4005"/>
    <mergeCell ref="A4007:E4007"/>
    <mergeCell ref="A4008:E4008"/>
    <mergeCell ref="A4009:E4009"/>
    <mergeCell ref="A4014:A4015"/>
    <mergeCell ref="B4014:B4015"/>
    <mergeCell ref="C4014:C4015"/>
    <mergeCell ref="D4014:D4015"/>
    <mergeCell ref="H4014:H4015"/>
    <mergeCell ref="A4002:A4005"/>
    <mergeCell ref="C4002:C4005"/>
    <mergeCell ref="D4002:D4005"/>
    <mergeCell ref="E4002:E4005"/>
    <mergeCell ref="H4002:H4005"/>
    <mergeCell ref="I4002:I4005"/>
    <mergeCell ref="I4016:I4017"/>
    <mergeCell ref="J4016:J4017"/>
    <mergeCell ref="B4020:B4021"/>
    <mergeCell ref="I4034:I4035"/>
    <mergeCell ref="J4034:J4035"/>
    <mergeCell ref="A4032:A4033"/>
    <mergeCell ref="C4032:C4033"/>
    <mergeCell ref="D4032:D4033"/>
    <mergeCell ref="E4032:E4033"/>
    <mergeCell ref="H4032:H4033"/>
    <mergeCell ref="I4032:I4033"/>
    <mergeCell ref="A4025:E4025"/>
    <mergeCell ref="A4029:B4029"/>
    <mergeCell ref="E4029:J4029"/>
    <mergeCell ref="A4030:A4031"/>
    <mergeCell ref="B4030:B4031"/>
    <mergeCell ref="C4030:C4031"/>
    <mergeCell ref="D4030:D4031"/>
    <mergeCell ref="H4030:H4031"/>
    <mergeCell ref="A4018:A4019"/>
    <mergeCell ref="B4018:B4019"/>
    <mergeCell ref="C4018:C4019"/>
    <mergeCell ref="D4018:D4019"/>
    <mergeCell ref="E4018:E4019"/>
    <mergeCell ref="H4018:H4019"/>
    <mergeCell ref="I4018:I4019"/>
    <mergeCell ref="J4018:J4019"/>
    <mergeCell ref="C4020:C4021"/>
    <mergeCell ref="D4020:D4021"/>
    <mergeCell ref="E4020:E4021"/>
    <mergeCell ref="H4020:H4021"/>
    <mergeCell ref="A4034:A4035"/>
    <mergeCell ref="C4034:C4035"/>
    <mergeCell ref="D4034:D4035"/>
    <mergeCell ref="E4034:E4035"/>
    <mergeCell ref="A4051:E4051"/>
    <mergeCell ref="A4052:E4052"/>
    <mergeCell ref="A4053:E4053"/>
    <mergeCell ref="A4057:B4057"/>
    <mergeCell ref="E4057:J4057"/>
    <mergeCell ref="A4049:A4050"/>
    <mergeCell ref="C4049:C4050"/>
    <mergeCell ref="D4049:D4050"/>
    <mergeCell ref="E4049:E4050"/>
    <mergeCell ref="H4049:H4050"/>
    <mergeCell ref="I4049:I4050"/>
    <mergeCell ref="A4039:E4039"/>
    <mergeCell ref="A4040:E4040"/>
    <mergeCell ref="A4041:E4041"/>
    <mergeCell ref="A4046:B4046"/>
    <mergeCell ref="E4046:J4046"/>
    <mergeCell ref="A4047:A4048"/>
    <mergeCell ref="B4047:B4048"/>
    <mergeCell ref="C4047:C4048"/>
    <mergeCell ref="D4047:D4048"/>
    <mergeCell ref="H4047:H4048"/>
    <mergeCell ref="F4051:H4051"/>
    <mergeCell ref="F4052:H4052"/>
    <mergeCell ref="F4053:H4053"/>
    <mergeCell ref="D4125:D4126"/>
    <mergeCell ref="H4125:H4126"/>
    <mergeCell ref="I4070:I4071"/>
    <mergeCell ref="J4070:J4071"/>
    <mergeCell ref="A4072:E4072"/>
    <mergeCell ref="A4073:E4073"/>
    <mergeCell ref="A4074:E4074"/>
    <mergeCell ref="A4078:B4078"/>
    <mergeCell ref="E4078:J4078"/>
    <mergeCell ref="A4058:A4059"/>
    <mergeCell ref="B4058:B4059"/>
    <mergeCell ref="C4058:C4059"/>
    <mergeCell ref="D4058:D4059"/>
    <mergeCell ref="H4058:H4059"/>
    <mergeCell ref="A4070:A4071"/>
    <mergeCell ref="C4070:C4071"/>
    <mergeCell ref="D4070:D4071"/>
    <mergeCell ref="E4070:E4071"/>
    <mergeCell ref="H4070:H4071"/>
    <mergeCell ref="A4116:J4116"/>
    <mergeCell ref="A4117:J4117"/>
    <mergeCell ref="A4119:J4119"/>
    <mergeCell ref="A4120:J4120"/>
    <mergeCell ref="G4058:G4059"/>
    <mergeCell ref="G4070:G4071"/>
    <mergeCell ref="F4070:F4071"/>
    <mergeCell ref="F4072:H4072"/>
    <mergeCell ref="F4073:H4073"/>
    <mergeCell ref="F4074:H4074"/>
    <mergeCell ref="F4093:H4093"/>
    <mergeCell ref="F4094:H4094"/>
    <mergeCell ref="A4098:J4098"/>
    <mergeCell ref="C4148:C4149"/>
    <mergeCell ref="I4091:I4092"/>
    <mergeCell ref="J4091:J4092"/>
    <mergeCell ref="A4093:E4093"/>
    <mergeCell ref="A4094:E4094"/>
    <mergeCell ref="A4095:E4095"/>
    <mergeCell ref="A4079:A4080"/>
    <mergeCell ref="B4079:B4080"/>
    <mergeCell ref="C4079:C4080"/>
    <mergeCell ref="D4079:D4080"/>
    <mergeCell ref="H4079:H4080"/>
    <mergeCell ref="A4091:A4092"/>
    <mergeCell ref="C4091:C4092"/>
    <mergeCell ref="D4091:D4092"/>
    <mergeCell ref="E4091:E4092"/>
    <mergeCell ref="H4091:H4092"/>
    <mergeCell ref="J4127:J4133"/>
    <mergeCell ref="A4135:E4135"/>
    <mergeCell ref="A4127:A4133"/>
    <mergeCell ref="C4127:C4133"/>
    <mergeCell ref="D4127:D4133"/>
    <mergeCell ref="E4127:E4133"/>
    <mergeCell ref="H4127:H4133"/>
    <mergeCell ref="I4127:I4133"/>
    <mergeCell ref="A4124:B4124"/>
    <mergeCell ref="E4124:J4124"/>
    <mergeCell ref="G4079:G4080"/>
    <mergeCell ref="G4091:G4092"/>
    <mergeCell ref="F4091:F4092"/>
    <mergeCell ref="A4125:A4126"/>
    <mergeCell ref="B4125:B4126"/>
    <mergeCell ref="C4125:C4126"/>
    <mergeCell ref="I4168:I4169"/>
    <mergeCell ref="J4168:J4169"/>
    <mergeCell ref="A4166:A4167"/>
    <mergeCell ref="C4166:C4167"/>
    <mergeCell ref="D4166:D4167"/>
    <mergeCell ref="E4166:E4167"/>
    <mergeCell ref="H4166:H4167"/>
    <mergeCell ref="I4166:I4167"/>
    <mergeCell ref="C4142:C4143"/>
    <mergeCell ref="D4142:D4143"/>
    <mergeCell ref="H4142:H4143"/>
    <mergeCell ref="A4144:A4145"/>
    <mergeCell ref="C4144:C4145"/>
    <mergeCell ref="D4144:D4145"/>
    <mergeCell ref="E4144:E4145"/>
    <mergeCell ref="H4144:H4145"/>
    <mergeCell ref="J4162:J4163"/>
    <mergeCell ref="A4164:A4165"/>
    <mergeCell ref="C4164:C4165"/>
    <mergeCell ref="D4164:D4165"/>
    <mergeCell ref="E4164:E4165"/>
    <mergeCell ref="H4164:H4165"/>
    <mergeCell ref="I4164:I4165"/>
    <mergeCell ref="J4164:J4165"/>
    <mergeCell ref="A4162:A4163"/>
    <mergeCell ref="C4162:C4163"/>
    <mergeCell ref="D4162:D4163"/>
    <mergeCell ref="E4162:E4163"/>
    <mergeCell ref="H4162:H4163"/>
    <mergeCell ref="I4150:I4161"/>
    <mergeCell ref="J4150:J4161"/>
    <mergeCell ref="A4148:A4149"/>
    <mergeCell ref="A4202:A4203"/>
    <mergeCell ref="C4202:C4203"/>
    <mergeCell ref="D4202:D4203"/>
    <mergeCell ref="E4202:E4203"/>
    <mergeCell ref="H4202:H4203"/>
    <mergeCell ref="I4202:I4203"/>
    <mergeCell ref="J4202:J4203"/>
    <mergeCell ref="A4198:A4199"/>
    <mergeCell ref="B4198:B4199"/>
    <mergeCell ref="C4198:C4199"/>
    <mergeCell ref="D4198:D4199"/>
    <mergeCell ref="E4198:E4199"/>
    <mergeCell ref="H4198:H4199"/>
    <mergeCell ref="D4148:D4149"/>
    <mergeCell ref="E4148:E4149"/>
    <mergeCell ref="H4148:H4149"/>
    <mergeCell ref="I4148:I4149"/>
    <mergeCell ref="A4193:B4193"/>
    <mergeCell ref="E4193:J4193"/>
    <mergeCell ref="A4194:A4195"/>
    <mergeCell ref="B4194:B4195"/>
    <mergeCell ref="C4194:C4195"/>
    <mergeCell ref="D4194:D4195"/>
    <mergeCell ref="H4194:H4195"/>
    <mergeCell ref="A4170:E4170"/>
    <mergeCell ref="A4171:E4171"/>
    <mergeCell ref="A4172:E4172"/>
    <mergeCell ref="J4166:J4167"/>
    <mergeCell ref="A4168:A4169"/>
    <mergeCell ref="C4168:C4169"/>
    <mergeCell ref="D4168:D4169"/>
    <mergeCell ref="E4168:E4169"/>
    <mergeCell ref="A4213:A4214"/>
    <mergeCell ref="B4213:B4214"/>
    <mergeCell ref="C4213:C4214"/>
    <mergeCell ref="D4213:D4214"/>
    <mergeCell ref="H4213:H4214"/>
    <mergeCell ref="A4215:A4216"/>
    <mergeCell ref="C4215:C4216"/>
    <mergeCell ref="D4215:D4216"/>
    <mergeCell ref="E4215:E4216"/>
    <mergeCell ref="H4215:H4216"/>
    <mergeCell ref="J4204:J4205"/>
    <mergeCell ref="A4206:E4206"/>
    <mergeCell ref="A4207:E4207"/>
    <mergeCell ref="A4208:E4208"/>
    <mergeCell ref="A4212:B4212"/>
    <mergeCell ref="E4212:J4212"/>
    <mergeCell ref="A4204:A4205"/>
    <mergeCell ref="C4204:C4205"/>
    <mergeCell ref="D4204:D4205"/>
    <mergeCell ref="E4204:E4205"/>
    <mergeCell ref="H4204:H4205"/>
    <mergeCell ref="I4204:I4205"/>
    <mergeCell ref="F4206:H4206"/>
    <mergeCell ref="F4207:H4207"/>
    <mergeCell ref="F4208:H4208"/>
    <mergeCell ref="G4213:G4214"/>
    <mergeCell ref="A4221:A4224"/>
    <mergeCell ref="C4221:C4224"/>
    <mergeCell ref="D4221:D4224"/>
    <mergeCell ref="E4221:E4224"/>
    <mergeCell ref="H4221:H4224"/>
    <mergeCell ref="I4221:I4224"/>
    <mergeCell ref="J4221:J4224"/>
    <mergeCell ref="A4219:A4220"/>
    <mergeCell ref="C4219:C4220"/>
    <mergeCell ref="D4219:D4220"/>
    <mergeCell ref="E4219:E4220"/>
    <mergeCell ref="H4219:H4220"/>
    <mergeCell ref="I4219:I4220"/>
    <mergeCell ref="I4215:I4216"/>
    <mergeCell ref="J4215:J4216"/>
    <mergeCell ref="A4217:A4218"/>
    <mergeCell ref="C4217:C4218"/>
    <mergeCell ref="D4217:D4218"/>
    <mergeCell ref="E4217:E4218"/>
    <mergeCell ref="H4217:H4218"/>
    <mergeCell ref="I4217:I4218"/>
    <mergeCell ref="J4217:J4218"/>
    <mergeCell ref="G4215:G4216"/>
    <mergeCell ref="G4217:G4218"/>
    <mergeCell ref="G4219:G4220"/>
    <mergeCell ref="G4221:G4224"/>
    <mergeCell ref="A4280:B4280"/>
    <mergeCell ref="A4247:A4256"/>
    <mergeCell ref="C4247:C4256"/>
    <mergeCell ref="D4247:D4256"/>
    <mergeCell ref="E4247:E4256"/>
    <mergeCell ref="H4247:H4256"/>
    <mergeCell ref="I4247:I4256"/>
    <mergeCell ref="J4247:J4256"/>
    <mergeCell ref="A4237:A4246"/>
    <mergeCell ref="C4237:C4246"/>
    <mergeCell ref="D4237:D4246"/>
    <mergeCell ref="E4237:E4246"/>
    <mergeCell ref="H4237:H4246"/>
    <mergeCell ref="I4237:I4246"/>
    <mergeCell ref="J4225:J4232"/>
    <mergeCell ref="A4233:A4236"/>
    <mergeCell ref="C4233:C4236"/>
    <mergeCell ref="D4233:D4236"/>
    <mergeCell ref="E4233:E4236"/>
    <mergeCell ref="H4233:H4236"/>
    <mergeCell ref="I4233:I4236"/>
    <mergeCell ref="J4233:J4236"/>
    <mergeCell ref="A4225:A4232"/>
    <mergeCell ref="C4225:C4232"/>
    <mergeCell ref="D4225:D4232"/>
    <mergeCell ref="E4225:E4232"/>
    <mergeCell ref="H4225:H4232"/>
    <mergeCell ref="I4225:I4232"/>
    <mergeCell ref="F4233:F4236"/>
    <mergeCell ref="F4237:F4246"/>
    <mergeCell ref="F4247:F4256"/>
    <mergeCell ref="G4237:G4246"/>
    <mergeCell ref="A4271:A4272"/>
    <mergeCell ref="C4271:C4272"/>
    <mergeCell ref="D4271:D4272"/>
    <mergeCell ref="E4271:E4272"/>
    <mergeCell ref="H4271:H4272"/>
    <mergeCell ref="I4271:I4272"/>
    <mergeCell ref="J4257:J4267"/>
    <mergeCell ref="A4268:A4270"/>
    <mergeCell ref="C4268:C4270"/>
    <mergeCell ref="D4268:D4270"/>
    <mergeCell ref="E4268:E4270"/>
    <mergeCell ref="H4268:H4270"/>
    <mergeCell ref="I4268:I4270"/>
    <mergeCell ref="J4268:J4270"/>
    <mergeCell ref="A4257:A4267"/>
    <mergeCell ref="C4257:C4267"/>
    <mergeCell ref="D4257:D4267"/>
    <mergeCell ref="E4257:E4267"/>
    <mergeCell ref="H4257:H4267"/>
    <mergeCell ref="I4257:I4267"/>
    <mergeCell ref="G4257:G4267"/>
    <mergeCell ref="G4268:G4270"/>
    <mergeCell ref="G4271:G4272"/>
    <mergeCell ref="F4257:F4267"/>
    <mergeCell ref="A4325:E4325"/>
    <mergeCell ref="A4326:E4327"/>
    <mergeCell ref="I4326:I4327"/>
    <mergeCell ref="J4326:J4327"/>
    <mergeCell ref="A4328:E4328"/>
    <mergeCell ref="A4318:B4318"/>
    <mergeCell ref="E4318:J4318"/>
    <mergeCell ref="A4319:A4320"/>
    <mergeCell ref="B4319:B4320"/>
    <mergeCell ref="C4319:C4320"/>
    <mergeCell ref="D4319:D4320"/>
    <mergeCell ref="H4319:H4320"/>
    <mergeCell ref="A4339:J4339"/>
    <mergeCell ref="A4340:J4340"/>
    <mergeCell ref="A4341:J4341"/>
    <mergeCell ref="A4311:E4311"/>
    <mergeCell ref="A4312:E4312"/>
    <mergeCell ref="A4313:E4313"/>
    <mergeCell ref="F4326:H4327"/>
    <mergeCell ref="F4328:H4328"/>
    <mergeCell ref="A4333:J4333"/>
    <mergeCell ref="A4334:J4334"/>
    <mergeCell ref="A4335:J4335"/>
    <mergeCell ref="A4336:J4336"/>
    <mergeCell ref="A4337:J4337"/>
    <mergeCell ref="A4338:J4338"/>
    <mergeCell ref="G4319:G4320"/>
    <mergeCell ref="F4325:H4325"/>
    <mergeCell ref="F4313:H4313"/>
    <mergeCell ref="F4312:H4312"/>
    <mergeCell ref="F4311:H4311"/>
    <mergeCell ref="A4343:B4343"/>
    <mergeCell ref="E4343:J4343"/>
    <mergeCell ref="A4344:B4344"/>
    <mergeCell ref="E4344:J4344"/>
    <mergeCell ref="A4345:A4346"/>
    <mergeCell ref="B4345:B4346"/>
    <mergeCell ref="C4345:C4346"/>
    <mergeCell ref="D4345:D4346"/>
    <mergeCell ref="H4345:H4346"/>
    <mergeCell ref="A4362:E4362"/>
    <mergeCell ref="A4363:E4364"/>
    <mergeCell ref="I4363:I4364"/>
    <mergeCell ref="J4363:J4364"/>
    <mergeCell ref="A4365:E4365"/>
    <mergeCell ref="A4370:J4370"/>
    <mergeCell ref="A4371:J4371"/>
    <mergeCell ref="G4345:G4346"/>
    <mergeCell ref="F4362:H4362"/>
    <mergeCell ref="F4363:H4364"/>
    <mergeCell ref="F4365:H4365"/>
    <mergeCell ref="A4373:J4373"/>
    <mergeCell ref="A4374:J4374"/>
    <mergeCell ref="A4375:J4375"/>
    <mergeCell ref="A4377:J4377"/>
    <mergeCell ref="A4379:J4379"/>
    <mergeCell ref="A4380:J4380"/>
    <mergeCell ref="A4438:B4438"/>
    <mergeCell ref="A4439:A4440"/>
    <mergeCell ref="B4439:B4440"/>
    <mergeCell ref="C4439:C4440"/>
    <mergeCell ref="A4421:E4421"/>
    <mergeCell ref="A4422:E4423"/>
    <mergeCell ref="I4422:I4423"/>
    <mergeCell ref="J4422:J4423"/>
    <mergeCell ref="A4424:E4426"/>
    <mergeCell ref="I4424:I4426"/>
    <mergeCell ref="J4424:J4426"/>
    <mergeCell ref="A4396:A4397"/>
    <mergeCell ref="B4396:B4397"/>
    <mergeCell ref="C4396:C4397"/>
    <mergeCell ref="D4396:D4397"/>
    <mergeCell ref="H4396:H4397"/>
    <mergeCell ref="A4418:A4420"/>
    <mergeCell ref="D4418:D4420"/>
    <mergeCell ref="E4418:E4420"/>
    <mergeCell ref="H4418:H4420"/>
    <mergeCell ref="I4418:I4420"/>
    <mergeCell ref="J4418:J4420"/>
    <mergeCell ref="I4401:I4402"/>
    <mergeCell ref="J4401:J4402"/>
    <mergeCell ref="A4394:B4394"/>
    <mergeCell ref="A4381:J4381"/>
    <mergeCell ref="K4445:K4447"/>
    <mergeCell ref="A4448:A4450"/>
    <mergeCell ref="C4448:C4450"/>
    <mergeCell ref="H4448:H4450"/>
    <mergeCell ref="I4448:I4450"/>
    <mergeCell ref="J4448:J4450"/>
    <mergeCell ref="K4448:K4450"/>
    <mergeCell ref="I4443:I4444"/>
    <mergeCell ref="J4443:J4444"/>
    <mergeCell ref="K4443:K4444"/>
    <mergeCell ref="A4445:A4447"/>
    <mergeCell ref="B4445:B4447"/>
    <mergeCell ref="C4445:C4447"/>
    <mergeCell ref="H4445:H4447"/>
    <mergeCell ref="A4454:A4456"/>
    <mergeCell ref="H4454:H4456"/>
    <mergeCell ref="I4454:I4456"/>
    <mergeCell ref="J4454:J4456"/>
    <mergeCell ref="K4454:K4456"/>
    <mergeCell ref="A4451:A4453"/>
    <mergeCell ref="H4451:H4453"/>
    <mergeCell ref="I4451:I4453"/>
    <mergeCell ref="J4451:J4453"/>
    <mergeCell ref="K4451:K4453"/>
    <mergeCell ref="A4443:A4444"/>
    <mergeCell ref="C4443:C4444"/>
    <mergeCell ref="H4443:H4444"/>
    <mergeCell ref="A4504:A4505"/>
    <mergeCell ref="B4504:B4505"/>
    <mergeCell ref="C4504:C4505"/>
    <mergeCell ref="D4504:D4505"/>
    <mergeCell ref="H4504:H4505"/>
    <mergeCell ref="A4506:A4508"/>
    <mergeCell ref="B4506:B4508"/>
    <mergeCell ref="C4506:C4508"/>
    <mergeCell ref="D4506:D4508"/>
    <mergeCell ref="E4506:E4508"/>
    <mergeCell ref="I4468:I4469"/>
    <mergeCell ref="J4468:J4469"/>
    <mergeCell ref="K4468:K4469"/>
    <mergeCell ref="A4503:B4503"/>
    <mergeCell ref="E4503:J4503"/>
    <mergeCell ref="A4483:K4483"/>
    <mergeCell ref="A4484:K4484"/>
    <mergeCell ref="A4487:K4487"/>
    <mergeCell ref="A4488:K4488"/>
    <mergeCell ref="A4489:K4489"/>
    <mergeCell ref="A4490:K4490"/>
    <mergeCell ref="A4491:K4491"/>
    <mergeCell ref="A4467:E4467"/>
    <mergeCell ref="A4468:E4469"/>
    <mergeCell ref="A4470:E4470"/>
    <mergeCell ref="F4467:H4467"/>
    <mergeCell ref="F4468:H4469"/>
    <mergeCell ref="F4470:H4470"/>
    <mergeCell ref="G4504:G4505"/>
    <mergeCell ref="J4513:J4514"/>
    <mergeCell ref="A4515:A4517"/>
    <mergeCell ref="C4515:C4517"/>
    <mergeCell ref="D4515:D4517"/>
    <mergeCell ref="E4515:E4517"/>
    <mergeCell ref="H4515:H4517"/>
    <mergeCell ref="I4515:I4517"/>
    <mergeCell ref="J4515:J4517"/>
    <mergeCell ref="A4513:A4514"/>
    <mergeCell ref="C4513:C4514"/>
    <mergeCell ref="D4513:D4514"/>
    <mergeCell ref="E4513:E4514"/>
    <mergeCell ref="H4513:H4514"/>
    <mergeCell ref="I4513:I4514"/>
    <mergeCell ref="H4506:H4508"/>
    <mergeCell ref="I4506:I4508"/>
    <mergeCell ref="J4506:J4508"/>
    <mergeCell ref="A4511:A4512"/>
    <mergeCell ref="C4511:C4512"/>
    <mergeCell ref="D4511:D4512"/>
    <mergeCell ref="E4511:E4512"/>
    <mergeCell ref="H4511:H4512"/>
    <mergeCell ref="I4511:I4512"/>
    <mergeCell ref="J4511:J4512"/>
    <mergeCell ref="G4506:G4508"/>
    <mergeCell ref="G4511:G4512"/>
    <mergeCell ref="G4513:G4514"/>
    <mergeCell ref="G4515:G4517"/>
    <mergeCell ref="F4506:F4508"/>
    <mergeCell ref="F4511:F4512"/>
    <mergeCell ref="F4513:F4514"/>
    <mergeCell ref="F4515:F4517"/>
    <mergeCell ref="J4527:J4528"/>
    <mergeCell ref="A4529:A4530"/>
    <mergeCell ref="C4529:C4530"/>
    <mergeCell ref="D4529:D4530"/>
    <mergeCell ref="E4529:E4530"/>
    <mergeCell ref="H4529:H4530"/>
    <mergeCell ref="I4529:I4530"/>
    <mergeCell ref="J4529:J4530"/>
    <mergeCell ref="A4527:A4528"/>
    <mergeCell ref="C4527:C4528"/>
    <mergeCell ref="D4527:D4528"/>
    <mergeCell ref="E4527:E4528"/>
    <mergeCell ref="H4527:H4528"/>
    <mergeCell ref="I4527:I4528"/>
    <mergeCell ref="J4519:J4520"/>
    <mergeCell ref="B4521:B4523"/>
    <mergeCell ref="C4521:C4523"/>
    <mergeCell ref="D4521:D4523"/>
    <mergeCell ref="E4521:E4523"/>
    <mergeCell ref="H4521:H4523"/>
    <mergeCell ref="I4521:I4523"/>
    <mergeCell ref="J4521:J4523"/>
    <mergeCell ref="A4519:A4520"/>
    <mergeCell ref="C4519:C4520"/>
    <mergeCell ref="D4519:D4520"/>
    <mergeCell ref="E4519:E4520"/>
    <mergeCell ref="H4519:H4520"/>
    <mergeCell ref="I4519:I4520"/>
    <mergeCell ref="G4519:G4520"/>
    <mergeCell ref="G4521:G4523"/>
    <mergeCell ref="G4527:G4528"/>
    <mergeCell ref="G4529:G4530"/>
    <mergeCell ref="J4536:J4538"/>
    <mergeCell ref="A4539:A4541"/>
    <mergeCell ref="C4539:C4541"/>
    <mergeCell ref="D4539:D4541"/>
    <mergeCell ref="E4539:E4541"/>
    <mergeCell ref="H4539:H4541"/>
    <mergeCell ref="I4539:I4541"/>
    <mergeCell ref="J4539:J4541"/>
    <mergeCell ref="A4536:A4538"/>
    <mergeCell ref="C4536:C4538"/>
    <mergeCell ref="D4536:D4538"/>
    <mergeCell ref="E4536:E4538"/>
    <mergeCell ref="H4536:H4538"/>
    <mergeCell ref="I4536:I4538"/>
    <mergeCell ref="J4531:J4532"/>
    <mergeCell ref="A4533:A4535"/>
    <mergeCell ref="C4533:C4535"/>
    <mergeCell ref="D4533:D4535"/>
    <mergeCell ref="E4533:E4535"/>
    <mergeCell ref="H4533:H4535"/>
    <mergeCell ref="I4533:I4535"/>
    <mergeCell ref="J4533:J4535"/>
    <mergeCell ref="A4531:A4532"/>
    <mergeCell ref="C4531:C4532"/>
    <mergeCell ref="D4531:D4532"/>
    <mergeCell ref="E4531:E4532"/>
    <mergeCell ref="H4531:H4532"/>
    <mergeCell ref="I4531:I4532"/>
    <mergeCell ref="G4531:G4532"/>
    <mergeCell ref="G4533:G4535"/>
    <mergeCell ref="G4536:G4538"/>
    <mergeCell ref="G4539:G4541"/>
    <mergeCell ref="J4566:J4569"/>
    <mergeCell ref="A4571:A4572"/>
    <mergeCell ref="C4571:C4572"/>
    <mergeCell ref="D4571:D4572"/>
    <mergeCell ref="E4571:E4572"/>
    <mergeCell ref="H4571:H4572"/>
    <mergeCell ref="I4571:I4572"/>
    <mergeCell ref="J4571:J4572"/>
    <mergeCell ref="A4566:A4569"/>
    <mergeCell ref="C4566:C4569"/>
    <mergeCell ref="D4566:D4569"/>
    <mergeCell ref="E4566:E4569"/>
    <mergeCell ref="H4566:H4569"/>
    <mergeCell ref="I4566:I4569"/>
    <mergeCell ref="J4542:J4544"/>
    <mergeCell ref="A4561:A4565"/>
    <mergeCell ref="C4561:C4565"/>
    <mergeCell ref="D4561:D4565"/>
    <mergeCell ref="E4561:E4565"/>
    <mergeCell ref="H4561:H4565"/>
    <mergeCell ref="I4561:I4565"/>
    <mergeCell ref="J4561:J4565"/>
    <mergeCell ref="A4542:A4544"/>
    <mergeCell ref="C4542:C4544"/>
    <mergeCell ref="D4542:D4544"/>
    <mergeCell ref="E4542:E4544"/>
    <mergeCell ref="H4542:H4544"/>
    <mergeCell ref="I4542:I4544"/>
    <mergeCell ref="G4542:G4544"/>
    <mergeCell ref="G4561:G4565"/>
    <mergeCell ref="G4566:G4569"/>
    <mergeCell ref="G4571:G4572"/>
    <mergeCell ref="J4577:J4578"/>
    <mergeCell ref="A4579:A4580"/>
    <mergeCell ref="C4579:C4580"/>
    <mergeCell ref="D4579:D4580"/>
    <mergeCell ref="E4579:E4580"/>
    <mergeCell ref="H4579:H4580"/>
    <mergeCell ref="I4579:I4580"/>
    <mergeCell ref="J4579:J4580"/>
    <mergeCell ref="A4577:A4578"/>
    <mergeCell ref="C4577:C4578"/>
    <mergeCell ref="D4577:D4578"/>
    <mergeCell ref="E4577:E4578"/>
    <mergeCell ref="H4577:H4578"/>
    <mergeCell ref="I4577:I4578"/>
    <mergeCell ref="J4573:J4574"/>
    <mergeCell ref="A4575:A4576"/>
    <mergeCell ref="C4575:C4576"/>
    <mergeCell ref="D4575:D4576"/>
    <mergeCell ref="E4575:E4576"/>
    <mergeCell ref="H4575:H4576"/>
    <mergeCell ref="I4575:I4576"/>
    <mergeCell ref="J4575:J4576"/>
    <mergeCell ref="A4573:A4574"/>
    <mergeCell ref="C4573:C4574"/>
    <mergeCell ref="D4573:D4574"/>
    <mergeCell ref="E4573:E4574"/>
    <mergeCell ref="H4573:H4574"/>
    <mergeCell ref="I4573:I4574"/>
    <mergeCell ref="G4573:G4574"/>
    <mergeCell ref="G4575:G4576"/>
    <mergeCell ref="G4577:G4578"/>
    <mergeCell ref="G4579:G4580"/>
    <mergeCell ref="J4586:J4589"/>
    <mergeCell ref="A4590:A4593"/>
    <mergeCell ref="C4590:C4593"/>
    <mergeCell ref="D4590:D4593"/>
    <mergeCell ref="E4590:E4593"/>
    <mergeCell ref="H4590:H4593"/>
    <mergeCell ref="I4590:I4593"/>
    <mergeCell ref="J4590:J4593"/>
    <mergeCell ref="A4586:A4589"/>
    <mergeCell ref="C4586:C4589"/>
    <mergeCell ref="D4586:D4589"/>
    <mergeCell ref="E4586:E4589"/>
    <mergeCell ref="H4586:H4589"/>
    <mergeCell ref="I4586:I4589"/>
    <mergeCell ref="J4582:J4583"/>
    <mergeCell ref="A4584:A4585"/>
    <mergeCell ref="C4584:C4585"/>
    <mergeCell ref="D4584:D4585"/>
    <mergeCell ref="E4584:E4585"/>
    <mergeCell ref="H4584:H4585"/>
    <mergeCell ref="I4584:I4585"/>
    <mergeCell ref="J4584:J4585"/>
    <mergeCell ref="A4582:A4583"/>
    <mergeCell ref="C4582:C4583"/>
    <mergeCell ref="D4582:D4583"/>
    <mergeCell ref="E4582:E4583"/>
    <mergeCell ref="H4582:H4583"/>
    <mergeCell ref="I4582:I4583"/>
    <mergeCell ref="G4582:G4583"/>
    <mergeCell ref="G4584:G4585"/>
    <mergeCell ref="G4586:G4589"/>
    <mergeCell ref="G4590:G4593"/>
    <mergeCell ref="A4600:E4600"/>
    <mergeCell ref="A4607:B4607"/>
    <mergeCell ref="A4608:A4609"/>
    <mergeCell ref="B4608:B4609"/>
    <mergeCell ref="C4608:C4609"/>
    <mergeCell ref="J4594:J4595"/>
    <mergeCell ref="A4597:E4597"/>
    <mergeCell ref="A4598:E4599"/>
    <mergeCell ref="I4598:I4599"/>
    <mergeCell ref="J4598:J4599"/>
    <mergeCell ref="A4594:A4595"/>
    <mergeCell ref="C4594:C4595"/>
    <mergeCell ref="D4594:D4595"/>
    <mergeCell ref="E4594:E4595"/>
    <mergeCell ref="H4594:H4595"/>
    <mergeCell ref="I4594:I4595"/>
    <mergeCell ref="H4608:H4609"/>
    <mergeCell ref="E4607:J4607"/>
    <mergeCell ref="G4594:G4595"/>
    <mergeCell ref="F4584:F4585"/>
    <mergeCell ref="F4586:F4589"/>
    <mergeCell ref="F4590:F4593"/>
    <mergeCell ref="F4594:F4595"/>
    <mergeCell ref="F4597:H4597"/>
    <mergeCell ref="F4598:H4599"/>
    <mergeCell ref="L4611:L4613"/>
    <mergeCell ref="M4611:N4613"/>
    <mergeCell ref="O4611:O4613"/>
    <mergeCell ref="A4614:A4617"/>
    <mergeCell ref="I4614:I4617"/>
    <mergeCell ref="L4614:L4617"/>
    <mergeCell ref="M4614:N4617"/>
    <mergeCell ref="A4611:A4613"/>
    <mergeCell ref="B4611:B4613"/>
    <mergeCell ref="I4611:I4613"/>
    <mergeCell ref="J4614:J4617"/>
    <mergeCell ref="E4614:E4617"/>
    <mergeCell ref="H4614:H4617"/>
    <mergeCell ref="J4611:J4613"/>
    <mergeCell ref="E4611:E4613"/>
    <mergeCell ref="H4611:H4613"/>
    <mergeCell ref="M4629:N4629"/>
    <mergeCell ref="D4611:D4613"/>
    <mergeCell ref="C4611:C4613"/>
    <mergeCell ref="C4614:C4617"/>
    <mergeCell ref="C4618:C4628"/>
    <mergeCell ref="M4630:N4630"/>
    <mergeCell ref="O4614:O4617"/>
    <mergeCell ref="A4618:A4628"/>
    <mergeCell ref="I4618:I4628"/>
    <mergeCell ref="L4618:L4628"/>
    <mergeCell ref="M4618:N4628"/>
    <mergeCell ref="O4618:O4628"/>
    <mergeCell ref="J4618:J4628"/>
    <mergeCell ref="E4618:E4628"/>
    <mergeCell ref="H4618:H4628"/>
    <mergeCell ref="M4635:N4635"/>
    <mergeCell ref="M4636:N4636"/>
    <mergeCell ref="M4631:N4632"/>
    <mergeCell ref="O4631:O4632"/>
    <mergeCell ref="M4634:N4634"/>
    <mergeCell ref="A4631:A4632"/>
    <mergeCell ref="I4631:I4632"/>
    <mergeCell ref="L4631:L4632"/>
    <mergeCell ref="J4631:J4632"/>
    <mergeCell ref="E4631:E4632"/>
    <mergeCell ref="H4631:H4632"/>
    <mergeCell ref="A4633:J4633"/>
    <mergeCell ref="C4631:C4632"/>
    <mergeCell ref="M4641:N4641"/>
    <mergeCell ref="M4642:N4642"/>
    <mergeCell ref="M4637:N4638"/>
    <mergeCell ref="O4637:O4638"/>
    <mergeCell ref="M4640:N4640"/>
    <mergeCell ref="A4637:A4638"/>
    <mergeCell ref="I4637:I4638"/>
    <mergeCell ref="L4637:L4638"/>
    <mergeCell ref="O4645:O4646"/>
    <mergeCell ref="M4647:N4647"/>
    <mergeCell ref="A4645:A4646"/>
    <mergeCell ref="I4645:I4646"/>
    <mergeCell ref="L4645:L4646"/>
    <mergeCell ref="M4643:N4643"/>
    <mergeCell ref="M4644:N4644"/>
    <mergeCell ref="J4645:J4646"/>
    <mergeCell ref="H4645:H4646"/>
    <mergeCell ref="E4645:E4646"/>
    <mergeCell ref="C4645:C4646"/>
    <mergeCell ref="A4639:J4639"/>
    <mergeCell ref="C4637:C4638"/>
    <mergeCell ref="M4650:N4650"/>
    <mergeCell ref="M4651:N4651"/>
    <mergeCell ref="M4648:N4648"/>
    <mergeCell ref="M4649:N4649"/>
    <mergeCell ref="M4645:N4646"/>
    <mergeCell ref="M4653:N4655"/>
    <mergeCell ref="O4653:O4655"/>
    <mergeCell ref="A4656:A4658"/>
    <mergeCell ref="I4656:I4658"/>
    <mergeCell ref="L4656:L4658"/>
    <mergeCell ref="M4656:N4658"/>
    <mergeCell ref="O4656:O4658"/>
    <mergeCell ref="M4652:N4652"/>
    <mergeCell ref="A4653:A4655"/>
    <mergeCell ref="I4653:I4655"/>
    <mergeCell ref="L4653:L4655"/>
    <mergeCell ref="O4660:O4661"/>
    <mergeCell ref="C4653:C4655"/>
    <mergeCell ref="C4656:C4658"/>
    <mergeCell ref="C4660:C4661"/>
    <mergeCell ref="A4659:J4659"/>
    <mergeCell ref="G4660:G4661"/>
    <mergeCell ref="L4662:L4665"/>
    <mergeCell ref="M4662:N4665"/>
    <mergeCell ref="O4662:O4665"/>
    <mergeCell ref="A4660:A4661"/>
    <mergeCell ref="I4660:I4661"/>
    <mergeCell ref="L4660:L4661"/>
    <mergeCell ref="M4660:N4661"/>
    <mergeCell ref="L4668:M4668"/>
    <mergeCell ref="N4668:O4668"/>
    <mergeCell ref="A4673:B4673"/>
    <mergeCell ref="A4674:A4675"/>
    <mergeCell ref="B4674:B4675"/>
    <mergeCell ref="C4674:C4675"/>
    <mergeCell ref="D4674:D4675"/>
    <mergeCell ref="L4666:M4666"/>
    <mergeCell ref="N4666:O4666"/>
    <mergeCell ref="L4667:M4667"/>
    <mergeCell ref="N4667:O4667"/>
    <mergeCell ref="H4674:H4675"/>
    <mergeCell ref="F4662:F4665"/>
    <mergeCell ref="G4662:G4665"/>
    <mergeCell ref="F4666:H4666"/>
    <mergeCell ref="F4667:H4667"/>
    <mergeCell ref="F4668:H4668"/>
    <mergeCell ref="G4674:G4675"/>
    <mergeCell ref="A4666:E4666"/>
    <mergeCell ref="A4667:E4667"/>
    <mergeCell ref="A4668:E4668"/>
    <mergeCell ref="E4673:J4673"/>
    <mergeCell ref="C4662:C4665"/>
    <mergeCell ref="C4700:C4701"/>
    <mergeCell ref="D4700:D4701"/>
    <mergeCell ref="E4700:E4701"/>
    <mergeCell ref="J4700:J4701"/>
    <mergeCell ref="I4700:I4701"/>
    <mergeCell ref="A4698:A4699"/>
    <mergeCell ref="C4698:C4699"/>
    <mergeCell ref="D4698:D4699"/>
    <mergeCell ref="E4698:E4699"/>
    <mergeCell ref="J4698:J4699"/>
    <mergeCell ref="H4703:H4704"/>
    <mergeCell ref="H4700:H4701"/>
    <mergeCell ref="H4698:H4699"/>
    <mergeCell ref="J4682:J4683"/>
    <mergeCell ref="I4682:I4683"/>
    <mergeCell ref="A4685:A4686"/>
    <mergeCell ref="C4685:C4686"/>
    <mergeCell ref="D4685:D4686"/>
    <mergeCell ref="E4685:E4686"/>
    <mergeCell ref="J4685:J4686"/>
    <mergeCell ref="I4685:I4686"/>
    <mergeCell ref="A4682:A4683"/>
    <mergeCell ref="C4682:C4683"/>
    <mergeCell ref="D4682:D4683"/>
    <mergeCell ref="E4682:E4683"/>
    <mergeCell ref="H4685:H4686"/>
    <mergeCell ref="H4682:H4683"/>
    <mergeCell ref="J4692:J4694"/>
    <mergeCell ref="I4692:I4694"/>
    <mergeCell ref="A4695:A4697"/>
    <mergeCell ref="I4698:I4699"/>
    <mergeCell ref="A4700:A4701"/>
    <mergeCell ref="J4709:J4710"/>
    <mergeCell ref="I4709:I4710"/>
    <mergeCell ref="A4709:A4710"/>
    <mergeCell ref="C4709:C4710"/>
    <mergeCell ref="D4709:D4710"/>
    <mergeCell ref="E4709:E4710"/>
    <mergeCell ref="J4703:J4704"/>
    <mergeCell ref="I4703:I4704"/>
    <mergeCell ref="A4705:A4706"/>
    <mergeCell ref="C4705:C4706"/>
    <mergeCell ref="D4705:D4706"/>
    <mergeCell ref="E4705:E4706"/>
    <mergeCell ref="J4705:J4706"/>
    <mergeCell ref="I4705:I4706"/>
    <mergeCell ref="H4709:H4710"/>
    <mergeCell ref="H4705:H4706"/>
    <mergeCell ref="A4723:B4723"/>
    <mergeCell ref="A4703:A4704"/>
    <mergeCell ref="C4703:C4704"/>
    <mergeCell ref="D4703:D4704"/>
    <mergeCell ref="E4703:E4704"/>
    <mergeCell ref="F4715:H4715"/>
    <mergeCell ref="F4716:H4716"/>
    <mergeCell ref="F4717:H4717"/>
    <mergeCell ref="A4724:A4725"/>
    <mergeCell ref="B4724:B4725"/>
    <mergeCell ref="C4724:C4725"/>
    <mergeCell ref="D4724:D4725"/>
    <mergeCell ref="H4724:H4725"/>
    <mergeCell ref="A4715:E4715"/>
    <mergeCell ref="A4716:E4716"/>
    <mergeCell ref="A4717:E4717"/>
    <mergeCell ref="E4723:J4723"/>
    <mergeCell ref="A4742:A4743"/>
    <mergeCell ref="C4742:C4743"/>
    <mergeCell ref="D4742:D4743"/>
    <mergeCell ref="E4742:E4743"/>
    <mergeCell ref="I4732:I4733"/>
    <mergeCell ref="A4732:A4733"/>
    <mergeCell ref="C4732:C4733"/>
    <mergeCell ref="D4732:D4733"/>
    <mergeCell ref="E4732:E4733"/>
    <mergeCell ref="J4732:J4733"/>
    <mergeCell ref="H4732:H4733"/>
    <mergeCell ref="H4742:H4743"/>
    <mergeCell ref="G4724:G4725"/>
    <mergeCell ref="G4732:G4733"/>
    <mergeCell ref="G4742:G4743"/>
    <mergeCell ref="F4732:F4733"/>
    <mergeCell ref="F4742:F4743"/>
    <mergeCell ref="A4756:B4756"/>
    <mergeCell ref="E4756:J4756"/>
    <mergeCell ref="A4757:A4758"/>
    <mergeCell ref="B4757:B4758"/>
    <mergeCell ref="C4757:C4758"/>
    <mergeCell ref="D4757:D4758"/>
    <mergeCell ref="H4757:H4758"/>
    <mergeCell ref="I4757:I4758"/>
    <mergeCell ref="J4757:J4758"/>
    <mergeCell ref="J4742:J4743"/>
    <mergeCell ref="I4742:I4743"/>
    <mergeCell ref="A4744:A4745"/>
    <mergeCell ref="C4744:C4745"/>
    <mergeCell ref="D4744:D4745"/>
    <mergeCell ref="E4744:E4745"/>
    <mergeCell ref="J4744:J4745"/>
    <mergeCell ref="I4744:I4745"/>
    <mergeCell ref="H4744:H4745"/>
    <mergeCell ref="A4746:E4746"/>
    <mergeCell ref="A4748:E4748"/>
    <mergeCell ref="A4747:E4747"/>
    <mergeCell ref="G4744:G4745"/>
    <mergeCell ref="F4744:F4745"/>
    <mergeCell ref="F4746:H4746"/>
    <mergeCell ref="F4747:H4747"/>
    <mergeCell ref="F4748:H4748"/>
    <mergeCell ref="G4757:G4758"/>
    <mergeCell ref="J4797:J4798"/>
    <mergeCell ref="A4799:E4799"/>
    <mergeCell ref="J4784:J4785"/>
    <mergeCell ref="A4788:A4789"/>
    <mergeCell ref="C4788:C4789"/>
    <mergeCell ref="D4788:D4789"/>
    <mergeCell ref="E4788:E4789"/>
    <mergeCell ref="H4788:H4789"/>
    <mergeCell ref="I4788:I4789"/>
    <mergeCell ref="J4788:J4789"/>
    <mergeCell ref="A4784:A4785"/>
    <mergeCell ref="C4784:C4785"/>
    <mergeCell ref="D4784:D4785"/>
    <mergeCell ref="E4784:E4785"/>
    <mergeCell ref="H4784:H4785"/>
    <mergeCell ref="I4784:I4785"/>
    <mergeCell ref="A4766:E4766"/>
    <mergeCell ref="A4767:E4767"/>
    <mergeCell ref="A4768:E4768"/>
    <mergeCell ref="A4781:B4781"/>
    <mergeCell ref="E4781:J4781"/>
    <mergeCell ref="A4782:A4783"/>
    <mergeCell ref="B4782:B4783"/>
    <mergeCell ref="C4782:C4783"/>
    <mergeCell ref="D4782:D4783"/>
    <mergeCell ref="H4782:H4783"/>
    <mergeCell ref="A4796:E4796"/>
    <mergeCell ref="A4797:E4798"/>
    <mergeCell ref="I4797:I4798"/>
    <mergeCell ref="F4766:H4766"/>
    <mergeCell ref="F4767:H4767"/>
    <mergeCell ref="F4796:H4796"/>
    <mergeCell ref="A4824:E4824"/>
    <mergeCell ref="A4825:E4826"/>
    <mergeCell ref="I4825:I4826"/>
    <mergeCell ref="J4825:J4826"/>
    <mergeCell ref="A4827:E4827"/>
    <mergeCell ref="A4814:B4814"/>
    <mergeCell ref="E4814:J4814"/>
    <mergeCell ref="A4815:A4816"/>
    <mergeCell ref="B4815:B4816"/>
    <mergeCell ref="C4815:C4816"/>
    <mergeCell ref="D4815:D4816"/>
    <mergeCell ref="H4815:H4816"/>
    <mergeCell ref="J4834:J4835"/>
    <mergeCell ref="A4836:A4837"/>
    <mergeCell ref="C4836:C4837"/>
    <mergeCell ref="D4836:D4837"/>
    <mergeCell ref="E4836:E4837"/>
    <mergeCell ref="H4836:H4837"/>
    <mergeCell ref="I4836:I4837"/>
    <mergeCell ref="J4836:J4837"/>
    <mergeCell ref="A4834:A4835"/>
    <mergeCell ref="C4834:C4835"/>
    <mergeCell ref="D4834:D4835"/>
    <mergeCell ref="E4834:E4835"/>
    <mergeCell ref="H4834:H4835"/>
    <mergeCell ref="I4834:I4835"/>
    <mergeCell ref="A4831:B4831"/>
    <mergeCell ref="E4831:J4831"/>
    <mergeCell ref="A4832:A4833"/>
    <mergeCell ref="B4832:B4833"/>
    <mergeCell ref="C4832:C4833"/>
    <mergeCell ref="D4832:D4833"/>
    <mergeCell ref="A4843:E4843"/>
    <mergeCell ref="A4847:B4847"/>
    <mergeCell ref="E4847:J4847"/>
    <mergeCell ref="A4848:A4849"/>
    <mergeCell ref="B4848:B4849"/>
    <mergeCell ref="C4848:C4849"/>
    <mergeCell ref="D4848:D4849"/>
    <mergeCell ref="H4848:H4849"/>
    <mergeCell ref="J4838:J4839"/>
    <mergeCell ref="A4840:E4840"/>
    <mergeCell ref="A4841:E4842"/>
    <mergeCell ref="I4841:I4842"/>
    <mergeCell ref="J4841:J4842"/>
    <mergeCell ref="A4838:A4839"/>
    <mergeCell ref="C4838:C4839"/>
    <mergeCell ref="D4838:D4839"/>
    <mergeCell ref="E4838:E4839"/>
    <mergeCell ref="H4838:H4839"/>
    <mergeCell ref="I4838:I4839"/>
    <mergeCell ref="F4840:H4840"/>
    <mergeCell ref="F4841:H4842"/>
    <mergeCell ref="F4843:H4843"/>
    <mergeCell ref="G4848:G4849"/>
    <mergeCell ref="J4854:J4855"/>
    <mergeCell ref="A4856:A4857"/>
    <mergeCell ref="C4856:C4857"/>
    <mergeCell ref="D4856:D4857"/>
    <mergeCell ref="E4856:E4857"/>
    <mergeCell ref="H4856:H4857"/>
    <mergeCell ref="I4856:I4857"/>
    <mergeCell ref="J4856:J4857"/>
    <mergeCell ref="A4854:A4855"/>
    <mergeCell ref="C4854:C4855"/>
    <mergeCell ref="D4854:D4855"/>
    <mergeCell ref="E4854:E4855"/>
    <mergeCell ref="H4854:H4855"/>
    <mergeCell ref="I4854:I4855"/>
    <mergeCell ref="J4850:J4851"/>
    <mergeCell ref="A4852:A4853"/>
    <mergeCell ref="C4852:C4853"/>
    <mergeCell ref="D4852:D4853"/>
    <mergeCell ref="E4852:E4853"/>
    <mergeCell ref="H4852:H4853"/>
    <mergeCell ref="I4852:I4853"/>
    <mergeCell ref="J4852:J4853"/>
    <mergeCell ref="A4850:A4851"/>
    <mergeCell ref="C4850:C4851"/>
    <mergeCell ref="D4850:D4851"/>
    <mergeCell ref="E4850:E4851"/>
    <mergeCell ref="H4850:H4851"/>
    <mergeCell ref="I4850:I4851"/>
    <mergeCell ref="G4850:G4851"/>
    <mergeCell ref="G4852:G4853"/>
    <mergeCell ref="G4854:G4855"/>
    <mergeCell ref="G4856:G4857"/>
    <mergeCell ref="J4867:J4869"/>
    <mergeCell ref="A4870:A4871"/>
    <mergeCell ref="C4870:C4871"/>
    <mergeCell ref="D4870:D4871"/>
    <mergeCell ref="E4870:E4871"/>
    <mergeCell ref="H4870:H4871"/>
    <mergeCell ref="I4870:I4871"/>
    <mergeCell ref="J4870:J4871"/>
    <mergeCell ref="A4867:A4869"/>
    <mergeCell ref="C4867:C4869"/>
    <mergeCell ref="D4867:D4869"/>
    <mergeCell ref="E4867:E4869"/>
    <mergeCell ref="H4867:H4869"/>
    <mergeCell ref="I4867:I4869"/>
    <mergeCell ref="J4858:J4859"/>
    <mergeCell ref="A4864:A4866"/>
    <mergeCell ref="C4864:C4866"/>
    <mergeCell ref="D4864:D4866"/>
    <mergeCell ref="E4864:E4866"/>
    <mergeCell ref="H4864:H4866"/>
    <mergeCell ref="I4864:I4866"/>
    <mergeCell ref="J4864:J4866"/>
    <mergeCell ref="A4858:A4859"/>
    <mergeCell ref="C4858:C4859"/>
    <mergeCell ref="D4858:D4859"/>
    <mergeCell ref="E4858:E4859"/>
    <mergeCell ref="H4858:H4859"/>
    <mergeCell ref="I4858:I4859"/>
    <mergeCell ref="G4858:G4859"/>
    <mergeCell ref="G4864:G4866"/>
    <mergeCell ref="G4867:G4869"/>
    <mergeCell ref="G4870:G4871"/>
    <mergeCell ref="J4876:J4877"/>
    <mergeCell ref="A4878:A4879"/>
    <mergeCell ref="C4878:C4879"/>
    <mergeCell ref="D4878:D4879"/>
    <mergeCell ref="E4878:E4879"/>
    <mergeCell ref="H4878:H4879"/>
    <mergeCell ref="I4878:I4879"/>
    <mergeCell ref="J4878:J4879"/>
    <mergeCell ref="A4876:A4877"/>
    <mergeCell ref="C4876:C4877"/>
    <mergeCell ref="D4876:D4877"/>
    <mergeCell ref="E4876:E4877"/>
    <mergeCell ref="H4876:H4877"/>
    <mergeCell ref="I4876:I4877"/>
    <mergeCell ref="J4872:J4873"/>
    <mergeCell ref="A4874:A4875"/>
    <mergeCell ref="C4874:C4875"/>
    <mergeCell ref="D4874:D4875"/>
    <mergeCell ref="E4874:E4875"/>
    <mergeCell ref="H4874:H4875"/>
    <mergeCell ref="I4874:I4875"/>
    <mergeCell ref="J4874:J4875"/>
    <mergeCell ref="A4872:A4873"/>
    <mergeCell ref="C4872:C4873"/>
    <mergeCell ref="D4872:D4873"/>
    <mergeCell ref="E4872:E4873"/>
    <mergeCell ref="H4872:H4873"/>
    <mergeCell ref="I4872:I4873"/>
    <mergeCell ref="G4872:G4873"/>
    <mergeCell ref="G4874:G4875"/>
    <mergeCell ref="G4876:G4877"/>
    <mergeCell ref="G4878:G4879"/>
    <mergeCell ref="A4884:E4884"/>
    <mergeCell ref="A4885:E4886"/>
    <mergeCell ref="I4885:I4886"/>
    <mergeCell ref="J4885:J4886"/>
    <mergeCell ref="A4887:E4887"/>
    <mergeCell ref="J4880:J4881"/>
    <mergeCell ref="A4882:A4883"/>
    <mergeCell ref="C4882:C4883"/>
    <mergeCell ref="D4882:D4883"/>
    <mergeCell ref="E4882:E4883"/>
    <mergeCell ref="H4882:H4883"/>
    <mergeCell ref="I4882:I4883"/>
    <mergeCell ref="J4882:J4883"/>
    <mergeCell ref="A4880:A4881"/>
    <mergeCell ref="C4880:C4881"/>
    <mergeCell ref="D4880:D4881"/>
    <mergeCell ref="E4880:E4881"/>
    <mergeCell ref="H4880:H4881"/>
    <mergeCell ref="I4880:I4881"/>
    <mergeCell ref="G4880:G4881"/>
    <mergeCell ref="G4882:G4883"/>
    <mergeCell ref="A4902:B4902"/>
    <mergeCell ref="E4902:J4902"/>
    <mergeCell ref="A4903:A4904"/>
    <mergeCell ref="B4903:B4904"/>
    <mergeCell ref="C4903:C4904"/>
    <mergeCell ref="D4903:D4904"/>
    <mergeCell ref="H4903:H4904"/>
    <mergeCell ref="A4895:E4895"/>
    <mergeCell ref="A4896:E4897"/>
    <mergeCell ref="I4896:I4897"/>
    <mergeCell ref="J4896:J4897"/>
    <mergeCell ref="A4898:E4898"/>
    <mergeCell ref="A4891:B4891"/>
    <mergeCell ref="E4891:J4891"/>
    <mergeCell ref="A4892:A4893"/>
    <mergeCell ref="B4892:B4893"/>
    <mergeCell ref="C4892:C4893"/>
    <mergeCell ref="D4892:D4893"/>
    <mergeCell ref="H4892:H4893"/>
    <mergeCell ref="G4892:G4893"/>
    <mergeCell ref="F4895:H4895"/>
    <mergeCell ref="F4896:H4897"/>
    <mergeCell ref="F4898:H4898"/>
    <mergeCell ref="G4903:G4904"/>
    <mergeCell ref="J4909:J4910"/>
    <mergeCell ref="A4911:A4912"/>
    <mergeCell ref="C4911:C4912"/>
    <mergeCell ref="D4911:D4912"/>
    <mergeCell ref="E4911:E4912"/>
    <mergeCell ref="H4911:H4912"/>
    <mergeCell ref="I4911:I4912"/>
    <mergeCell ref="J4911:J4912"/>
    <mergeCell ref="A4909:A4910"/>
    <mergeCell ref="C4909:C4910"/>
    <mergeCell ref="D4909:D4910"/>
    <mergeCell ref="E4909:E4910"/>
    <mergeCell ref="H4909:H4910"/>
    <mergeCell ref="I4909:I4910"/>
    <mergeCell ref="J4905:J4906"/>
    <mergeCell ref="A4907:A4908"/>
    <mergeCell ref="C4907:C4908"/>
    <mergeCell ref="D4907:D4908"/>
    <mergeCell ref="E4907:E4908"/>
    <mergeCell ref="H4907:H4908"/>
    <mergeCell ref="I4907:I4908"/>
    <mergeCell ref="J4907:J4908"/>
    <mergeCell ref="A4905:A4906"/>
    <mergeCell ref="C4905:C4906"/>
    <mergeCell ref="D4905:D4906"/>
    <mergeCell ref="E4905:E4906"/>
    <mergeCell ref="H4905:H4906"/>
    <mergeCell ref="I4905:I4906"/>
    <mergeCell ref="G4905:G4906"/>
    <mergeCell ref="G4907:G4908"/>
    <mergeCell ref="G4909:G4910"/>
    <mergeCell ref="G4911:G4912"/>
    <mergeCell ref="A4924:A4931"/>
    <mergeCell ref="D4924:D4931"/>
    <mergeCell ref="E4924:E4931"/>
    <mergeCell ref="H4924:H4931"/>
    <mergeCell ref="I4924:I4931"/>
    <mergeCell ref="J4924:J4931"/>
    <mergeCell ref="A4921:B4921"/>
    <mergeCell ref="E4921:J4921"/>
    <mergeCell ref="A4922:A4923"/>
    <mergeCell ref="B4922:B4923"/>
    <mergeCell ref="C4922:C4923"/>
    <mergeCell ref="D4922:D4923"/>
    <mergeCell ref="H4922:H4923"/>
    <mergeCell ref="A4913:E4913"/>
    <mergeCell ref="A4914:E4915"/>
    <mergeCell ref="I4914:I4915"/>
    <mergeCell ref="J4914:J4915"/>
    <mergeCell ref="A4916:E4916"/>
    <mergeCell ref="A4945:B4945"/>
    <mergeCell ref="E4945:J4945"/>
    <mergeCell ref="A4946:A4947"/>
    <mergeCell ref="B4946:B4947"/>
    <mergeCell ref="C4946:C4947"/>
    <mergeCell ref="D4946:D4947"/>
    <mergeCell ref="H4946:H4947"/>
    <mergeCell ref="A4937:E4937"/>
    <mergeCell ref="A4938:E4939"/>
    <mergeCell ref="I4938:I4939"/>
    <mergeCell ref="J4938:J4939"/>
    <mergeCell ref="A4940:E4940"/>
    <mergeCell ref="J4932:J4934"/>
    <mergeCell ref="A4935:A4936"/>
    <mergeCell ref="C4935:C4936"/>
    <mergeCell ref="D4935:D4936"/>
    <mergeCell ref="E4935:E4936"/>
    <mergeCell ref="H4935:H4936"/>
    <mergeCell ref="I4935:I4936"/>
    <mergeCell ref="J4935:J4936"/>
    <mergeCell ref="A4932:A4934"/>
    <mergeCell ref="C4932:C4934"/>
    <mergeCell ref="D4932:D4934"/>
    <mergeCell ref="E4932:E4934"/>
    <mergeCell ref="H4932:H4934"/>
    <mergeCell ref="I4932:I4934"/>
    <mergeCell ref="G4946:G4947"/>
    <mergeCell ref="A4953:E4953"/>
    <mergeCell ref="A4958:B4958"/>
    <mergeCell ref="E4958:J4958"/>
    <mergeCell ref="A4959:A4960"/>
    <mergeCell ref="B4959:B4960"/>
    <mergeCell ref="C4959:C4960"/>
    <mergeCell ref="D4959:D4960"/>
    <mergeCell ref="H4959:H4960"/>
    <mergeCell ref="J4948:J4949"/>
    <mergeCell ref="A4950:E4950"/>
    <mergeCell ref="A4951:E4952"/>
    <mergeCell ref="I4951:I4952"/>
    <mergeCell ref="J4951:J4952"/>
    <mergeCell ref="A4948:A4949"/>
    <mergeCell ref="C4948:C4949"/>
    <mergeCell ref="D4948:D4949"/>
    <mergeCell ref="E4948:E4949"/>
    <mergeCell ref="H4948:H4949"/>
    <mergeCell ref="I4948:I4949"/>
    <mergeCell ref="F4948:F4949"/>
    <mergeCell ref="G4948:G4949"/>
    <mergeCell ref="F4950:H4950"/>
    <mergeCell ref="F4951:H4952"/>
    <mergeCell ref="F4953:H4953"/>
    <mergeCell ref="G4959:G4960"/>
    <mergeCell ref="A4967:E4967"/>
    <mergeCell ref="A4968:E4969"/>
    <mergeCell ref="I4968:I4969"/>
    <mergeCell ref="J4968:J4969"/>
    <mergeCell ref="A4970:E4970"/>
    <mergeCell ref="J4961:J4963"/>
    <mergeCell ref="A4964:A4966"/>
    <mergeCell ref="C4964:C4966"/>
    <mergeCell ref="D4964:D4966"/>
    <mergeCell ref="E4964:E4966"/>
    <mergeCell ref="H4964:H4966"/>
    <mergeCell ref="I4964:I4966"/>
    <mergeCell ref="J4964:J4966"/>
    <mergeCell ref="A4961:A4963"/>
    <mergeCell ref="C4961:C4963"/>
    <mergeCell ref="D4961:D4963"/>
    <mergeCell ref="E4961:E4963"/>
    <mergeCell ref="H4961:H4963"/>
    <mergeCell ref="I4961:I4963"/>
    <mergeCell ref="G4961:G4963"/>
    <mergeCell ref="G4964:G4966"/>
    <mergeCell ref="F4961:F4963"/>
    <mergeCell ref="F4964:F4966"/>
    <mergeCell ref="F4967:H4967"/>
    <mergeCell ref="F4968:H4969"/>
    <mergeCell ref="F4970:H4970"/>
    <mergeCell ref="J4978:J4979"/>
    <mergeCell ref="A4980:A4981"/>
    <mergeCell ref="C4980:C4981"/>
    <mergeCell ref="D4980:D4981"/>
    <mergeCell ref="E4980:E4981"/>
    <mergeCell ref="H4980:H4981"/>
    <mergeCell ref="I4980:I4981"/>
    <mergeCell ref="J4980:J4981"/>
    <mergeCell ref="A4978:A4979"/>
    <mergeCell ref="C4978:C4979"/>
    <mergeCell ref="D4978:D4979"/>
    <mergeCell ref="E4978:E4979"/>
    <mergeCell ref="H4978:H4979"/>
    <mergeCell ref="I4978:I4979"/>
    <mergeCell ref="A4975:B4975"/>
    <mergeCell ref="E4975:J4975"/>
    <mergeCell ref="A4976:A4977"/>
    <mergeCell ref="B4976:B4977"/>
    <mergeCell ref="C4976:C4977"/>
    <mergeCell ref="D4976:D4977"/>
    <mergeCell ref="H4976:H4977"/>
    <mergeCell ref="G4976:G4977"/>
    <mergeCell ref="G4978:G4979"/>
    <mergeCell ref="G4980:G4981"/>
    <mergeCell ref="F4978:F4979"/>
    <mergeCell ref="F4980:F4981"/>
    <mergeCell ref="A4987:E4987"/>
    <mergeCell ref="A4992:B4992"/>
    <mergeCell ref="E4992:J4992"/>
    <mergeCell ref="A4993:A4994"/>
    <mergeCell ref="B4993:B4994"/>
    <mergeCell ref="C4993:C4994"/>
    <mergeCell ref="D4993:D4994"/>
    <mergeCell ref="H4993:H4994"/>
    <mergeCell ref="J4982:J4983"/>
    <mergeCell ref="A4984:E4984"/>
    <mergeCell ref="A4985:E4986"/>
    <mergeCell ref="I4985:I4986"/>
    <mergeCell ref="J4985:J4986"/>
    <mergeCell ref="A4982:A4983"/>
    <mergeCell ref="C4982:C4983"/>
    <mergeCell ref="D4982:D4983"/>
    <mergeCell ref="E4982:E4983"/>
    <mergeCell ref="H4982:H4983"/>
    <mergeCell ref="I4982:I4983"/>
    <mergeCell ref="G4982:G4983"/>
    <mergeCell ref="F4982:F4983"/>
    <mergeCell ref="F4984:H4984"/>
    <mergeCell ref="F4985:H4986"/>
    <mergeCell ref="F4987:H4987"/>
    <mergeCell ref="G4993:G4994"/>
    <mergeCell ref="A5007:B5007"/>
    <mergeCell ref="E5007:J5007"/>
    <mergeCell ref="A5008:A5009"/>
    <mergeCell ref="B5008:B5009"/>
    <mergeCell ref="C5008:C5009"/>
    <mergeCell ref="D5008:D5009"/>
    <mergeCell ref="H5008:H5009"/>
    <mergeCell ref="A4999:E4999"/>
    <mergeCell ref="A5000:E5001"/>
    <mergeCell ref="I5000:I5001"/>
    <mergeCell ref="J5000:J5001"/>
    <mergeCell ref="A5002:E5002"/>
    <mergeCell ref="J4995:J4996"/>
    <mergeCell ref="A4997:A4998"/>
    <mergeCell ref="C4997:C4998"/>
    <mergeCell ref="D4997:D4998"/>
    <mergeCell ref="E4997:E4998"/>
    <mergeCell ref="H4997:H4998"/>
    <mergeCell ref="I4997:I4998"/>
    <mergeCell ref="J4997:J4998"/>
    <mergeCell ref="A4995:A4996"/>
    <mergeCell ref="C4995:C4996"/>
    <mergeCell ref="D4995:D4996"/>
    <mergeCell ref="E4995:E4996"/>
    <mergeCell ref="H4995:H4996"/>
    <mergeCell ref="I4995:I4996"/>
    <mergeCell ref="G4995:G4996"/>
    <mergeCell ref="G4997:G4998"/>
    <mergeCell ref="F4995:F4996"/>
    <mergeCell ref="F4997:F4998"/>
    <mergeCell ref="F4999:H4999"/>
    <mergeCell ref="J5018:J5020"/>
    <mergeCell ref="A5021:A5023"/>
    <mergeCell ref="C5021:C5023"/>
    <mergeCell ref="D5021:D5023"/>
    <mergeCell ref="E5021:E5023"/>
    <mergeCell ref="H5021:H5023"/>
    <mergeCell ref="I5021:I5023"/>
    <mergeCell ref="J5021:J5023"/>
    <mergeCell ref="A5018:A5020"/>
    <mergeCell ref="C5018:C5020"/>
    <mergeCell ref="D5018:D5020"/>
    <mergeCell ref="E5018:E5020"/>
    <mergeCell ref="H5018:H5020"/>
    <mergeCell ref="I5018:I5020"/>
    <mergeCell ref="J5010:J5013"/>
    <mergeCell ref="A5014:A5017"/>
    <mergeCell ref="C5014:C5017"/>
    <mergeCell ref="D5014:D5017"/>
    <mergeCell ref="E5014:E5017"/>
    <mergeCell ref="H5014:H5017"/>
    <mergeCell ref="I5014:I5017"/>
    <mergeCell ref="J5014:J5017"/>
    <mergeCell ref="A5010:A5013"/>
    <mergeCell ref="C5010:C5013"/>
    <mergeCell ref="D5010:D5013"/>
    <mergeCell ref="E5010:E5013"/>
    <mergeCell ref="H5010:H5013"/>
    <mergeCell ref="I5010:I5013"/>
    <mergeCell ref="G5010:G5013"/>
    <mergeCell ref="G5014:G5017"/>
    <mergeCell ref="G5018:G5020"/>
    <mergeCell ref="G5021:G5023"/>
    <mergeCell ref="A5029:E5029"/>
    <mergeCell ref="A5030:E5031"/>
    <mergeCell ref="I5030:I5031"/>
    <mergeCell ref="J5030:J5031"/>
    <mergeCell ref="A5032:E5033"/>
    <mergeCell ref="I5032:I5033"/>
    <mergeCell ref="J5032:J5033"/>
    <mergeCell ref="J5024:J5026"/>
    <mergeCell ref="A5027:A5028"/>
    <mergeCell ref="B5027:B5028"/>
    <mergeCell ref="C5027:C5028"/>
    <mergeCell ref="D5027:D5028"/>
    <mergeCell ref="E5027:E5028"/>
    <mergeCell ref="H5027:H5028"/>
    <mergeCell ref="I5027:I5028"/>
    <mergeCell ref="J5027:J5028"/>
    <mergeCell ref="A5024:A5026"/>
    <mergeCell ref="C5024:C5026"/>
    <mergeCell ref="D5024:D5026"/>
    <mergeCell ref="E5024:E5026"/>
    <mergeCell ref="H5024:H5026"/>
    <mergeCell ref="I5024:I5026"/>
    <mergeCell ref="F5032:H5033"/>
    <mergeCell ref="G5024:G5026"/>
    <mergeCell ref="G5027:G5028"/>
    <mergeCell ref="J5041:J5042"/>
    <mergeCell ref="A5043:A5047"/>
    <mergeCell ref="D5043:D5047"/>
    <mergeCell ref="E5043:E5047"/>
    <mergeCell ref="H5043:H5047"/>
    <mergeCell ref="I5043:I5047"/>
    <mergeCell ref="J5043:J5047"/>
    <mergeCell ref="A5041:A5042"/>
    <mergeCell ref="C5041:C5042"/>
    <mergeCell ref="D5041:D5042"/>
    <mergeCell ref="E5041:E5042"/>
    <mergeCell ref="H5041:H5042"/>
    <mergeCell ref="I5041:I5042"/>
    <mergeCell ref="A5038:B5038"/>
    <mergeCell ref="E5038:J5038"/>
    <mergeCell ref="A5039:A5040"/>
    <mergeCell ref="B5039:B5040"/>
    <mergeCell ref="C5039:C5040"/>
    <mergeCell ref="D5039:D5040"/>
    <mergeCell ref="H5039:H5040"/>
    <mergeCell ref="G5039:G5040"/>
    <mergeCell ref="G5041:G5042"/>
    <mergeCell ref="G5043:G5047"/>
    <mergeCell ref="F5041:F5042"/>
    <mergeCell ref="F5043:F5047"/>
    <mergeCell ref="C5043:C5047"/>
    <mergeCell ref="A5060:B5060"/>
    <mergeCell ref="E5060:J5060"/>
    <mergeCell ref="A5061:A5062"/>
    <mergeCell ref="B5061:B5062"/>
    <mergeCell ref="C5061:C5062"/>
    <mergeCell ref="D5061:D5062"/>
    <mergeCell ref="H5061:H5062"/>
    <mergeCell ref="A5052:E5052"/>
    <mergeCell ref="A5053:E5054"/>
    <mergeCell ref="I5053:I5054"/>
    <mergeCell ref="J5053:J5054"/>
    <mergeCell ref="A5055:E5055"/>
    <mergeCell ref="A5048:A5051"/>
    <mergeCell ref="D5048:D5051"/>
    <mergeCell ref="E5048:E5051"/>
    <mergeCell ref="H5048:H5051"/>
    <mergeCell ref="I5048:I5051"/>
    <mergeCell ref="J5048:J5051"/>
    <mergeCell ref="G5048:G5051"/>
    <mergeCell ref="F5048:F5051"/>
    <mergeCell ref="F5052:H5052"/>
    <mergeCell ref="F5053:H5054"/>
    <mergeCell ref="F5055:H5055"/>
    <mergeCell ref="C5048:C5051"/>
    <mergeCell ref="G5061:G5062"/>
    <mergeCell ref="J5063:J5064"/>
    <mergeCell ref="A5065:A5066"/>
    <mergeCell ref="C5065:C5066"/>
    <mergeCell ref="D5065:D5066"/>
    <mergeCell ref="E5065:E5066"/>
    <mergeCell ref="H5065:H5066"/>
    <mergeCell ref="I5065:I5066"/>
    <mergeCell ref="J5065:J5066"/>
    <mergeCell ref="A5063:A5064"/>
    <mergeCell ref="C5063:C5064"/>
    <mergeCell ref="D5063:D5064"/>
    <mergeCell ref="E5063:E5064"/>
    <mergeCell ref="H5063:H5064"/>
    <mergeCell ref="I5063:I5064"/>
    <mergeCell ref="G5063:G5064"/>
    <mergeCell ref="G5065:G5066"/>
    <mergeCell ref="G5067:G5068"/>
    <mergeCell ref="A5097:A5098"/>
    <mergeCell ref="D5097:D5098"/>
    <mergeCell ref="E5097:E5098"/>
    <mergeCell ref="H5097:H5098"/>
    <mergeCell ref="I5097:I5098"/>
    <mergeCell ref="A5094:B5094"/>
    <mergeCell ref="A5095:A5096"/>
    <mergeCell ref="B5095:B5096"/>
    <mergeCell ref="D5095:D5096"/>
    <mergeCell ref="H5095:H5096"/>
    <mergeCell ref="E5094:J5094"/>
    <mergeCell ref="C5099:C5100"/>
    <mergeCell ref="A5071:A5074"/>
    <mergeCell ref="D5071:D5074"/>
    <mergeCell ref="E5071:E5074"/>
    <mergeCell ref="H5071:H5074"/>
    <mergeCell ref="I5071:I5074"/>
    <mergeCell ref="J5071:J5074"/>
    <mergeCell ref="G5071:G5074"/>
    <mergeCell ref="G5075:G5076"/>
    <mergeCell ref="G5095:G5096"/>
    <mergeCell ref="G5097:G5098"/>
    <mergeCell ref="G5099:G5100"/>
    <mergeCell ref="A5085:B5085"/>
    <mergeCell ref="C5085:E5085"/>
    <mergeCell ref="A5086:B5086"/>
    <mergeCell ref="C5086:E5086"/>
    <mergeCell ref="A5087:B5087"/>
    <mergeCell ref="C5087:E5087"/>
    <mergeCell ref="B5088:E5088"/>
    <mergeCell ref="C5071:C5074"/>
    <mergeCell ref="E5104:E5106"/>
    <mergeCell ref="H5104:H5106"/>
    <mergeCell ref="I5104:I5106"/>
    <mergeCell ref="J5104:J5106"/>
    <mergeCell ref="A5101:A5103"/>
    <mergeCell ref="D5101:D5103"/>
    <mergeCell ref="E5101:E5103"/>
    <mergeCell ref="H5101:H5103"/>
    <mergeCell ref="I5101:I5103"/>
    <mergeCell ref="C5109:C5110"/>
    <mergeCell ref="C5107:C5108"/>
    <mergeCell ref="C5104:C5106"/>
    <mergeCell ref="C5101:C5103"/>
    <mergeCell ref="A5080:E5080"/>
    <mergeCell ref="J5075:J5076"/>
    <mergeCell ref="A5077:E5077"/>
    <mergeCell ref="A5078:E5079"/>
    <mergeCell ref="I5078:I5079"/>
    <mergeCell ref="J5078:J5079"/>
    <mergeCell ref="A5075:A5076"/>
    <mergeCell ref="C5075:C5076"/>
    <mergeCell ref="D5075:D5076"/>
    <mergeCell ref="E5075:E5076"/>
    <mergeCell ref="H5075:H5076"/>
    <mergeCell ref="I5075:I5076"/>
    <mergeCell ref="J5097:J5098"/>
    <mergeCell ref="A5099:A5100"/>
    <mergeCell ref="D5099:D5100"/>
    <mergeCell ref="E5099:E5100"/>
    <mergeCell ref="H5099:H5100"/>
    <mergeCell ref="I5099:I5100"/>
    <mergeCell ref="J5099:J5100"/>
    <mergeCell ref="J5111:J5113"/>
    <mergeCell ref="A5114:A5115"/>
    <mergeCell ref="D5114:D5115"/>
    <mergeCell ref="E5114:E5115"/>
    <mergeCell ref="H5114:H5115"/>
    <mergeCell ref="I5114:I5115"/>
    <mergeCell ref="J5114:J5115"/>
    <mergeCell ref="A5111:A5113"/>
    <mergeCell ref="D5111:D5113"/>
    <mergeCell ref="E5111:E5113"/>
    <mergeCell ref="H5111:H5113"/>
    <mergeCell ref="I5111:I5113"/>
    <mergeCell ref="C5117:C5118"/>
    <mergeCell ref="C5114:C5115"/>
    <mergeCell ref="C5111:C5113"/>
    <mergeCell ref="C5097:C5098"/>
    <mergeCell ref="C5095:C5096"/>
    <mergeCell ref="J5107:J5108"/>
    <mergeCell ref="A5109:A5110"/>
    <mergeCell ref="D5109:D5110"/>
    <mergeCell ref="E5109:E5110"/>
    <mergeCell ref="H5109:H5110"/>
    <mergeCell ref="I5109:I5110"/>
    <mergeCell ref="J5109:J5110"/>
    <mergeCell ref="A5107:A5108"/>
    <mergeCell ref="D5107:D5108"/>
    <mergeCell ref="E5107:E5108"/>
    <mergeCell ref="H5107:H5108"/>
    <mergeCell ref="I5107:I5108"/>
    <mergeCell ref="J5101:J5103"/>
    <mergeCell ref="A5104:A5106"/>
    <mergeCell ref="D5104:D5106"/>
    <mergeCell ref="J5121:J5122"/>
    <mergeCell ref="A5124:A5125"/>
    <mergeCell ref="D5124:D5125"/>
    <mergeCell ref="E5124:E5125"/>
    <mergeCell ref="H5124:H5125"/>
    <mergeCell ref="I5124:I5125"/>
    <mergeCell ref="J5124:J5125"/>
    <mergeCell ref="A5121:A5122"/>
    <mergeCell ref="D5121:D5122"/>
    <mergeCell ref="E5121:E5122"/>
    <mergeCell ref="H5121:H5122"/>
    <mergeCell ref="I5121:I5122"/>
    <mergeCell ref="I5117:I5118"/>
    <mergeCell ref="J5117:J5118"/>
    <mergeCell ref="A5119:A5120"/>
    <mergeCell ref="D5119:D5120"/>
    <mergeCell ref="E5119:E5120"/>
    <mergeCell ref="H5119:H5120"/>
    <mergeCell ref="I5119:I5120"/>
    <mergeCell ref="J5119:J5120"/>
    <mergeCell ref="C5124:C5125"/>
    <mergeCell ref="C5121:C5122"/>
    <mergeCell ref="C5119:C5120"/>
    <mergeCell ref="A5117:A5118"/>
    <mergeCell ref="D5117:D5118"/>
    <mergeCell ref="E5117:E5118"/>
    <mergeCell ref="H5117:H5118"/>
    <mergeCell ref="J5131:J5132"/>
    <mergeCell ref="J5126:J5127"/>
    <mergeCell ref="A5131:A5132"/>
    <mergeCell ref="D5131:D5132"/>
    <mergeCell ref="E5131:E5132"/>
    <mergeCell ref="H5131:H5132"/>
    <mergeCell ref="I5131:I5132"/>
    <mergeCell ref="A5126:A5127"/>
    <mergeCell ref="D5126:D5127"/>
    <mergeCell ref="E5126:E5127"/>
    <mergeCell ref="H5126:H5127"/>
    <mergeCell ref="I5126:I5127"/>
    <mergeCell ref="C5131:C5132"/>
    <mergeCell ref="C5126:C5127"/>
    <mergeCell ref="A5136:E5136"/>
    <mergeCell ref="A5137:E5137"/>
    <mergeCell ref="K5146:K5147"/>
    <mergeCell ref="F5136:H5136"/>
    <mergeCell ref="F5138:H5138"/>
    <mergeCell ref="F5137:H5137"/>
    <mergeCell ref="G5144:G5145"/>
    <mergeCell ref="G5146:G5147"/>
    <mergeCell ref="A5148:A5150"/>
    <mergeCell ref="D5148:D5150"/>
    <mergeCell ref="E5148:E5150"/>
    <mergeCell ref="H5148:H5150"/>
    <mergeCell ref="I5148:I5150"/>
    <mergeCell ref="K5148:K5150"/>
    <mergeCell ref="A5146:A5147"/>
    <mergeCell ref="D5146:D5147"/>
    <mergeCell ref="E5146:E5147"/>
    <mergeCell ref="H5146:H5147"/>
    <mergeCell ref="I5146:I5147"/>
    <mergeCell ref="A5143:B5143"/>
    <mergeCell ref="A5144:A5145"/>
    <mergeCell ref="B5144:B5145"/>
    <mergeCell ref="D5144:D5145"/>
    <mergeCell ref="H5144:H5145"/>
    <mergeCell ref="A5138:E5138"/>
    <mergeCell ref="J5146:J5147"/>
    <mergeCell ref="J5148:J5150"/>
    <mergeCell ref="E5143:J5143"/>
    <mergeCell ref="C5144:C5145"/>
    <mergeCell ref="C5146:C5147"/>
    <mergeCell ref="C5148:C5150"/>
    <mergeCell ref="G5148:G5150"/>
    <mergeCell ref="K5155:K5156"/>
    <mergeCell ref="A5157:A5158"/>
    <mergeCell ref="D5157:D5158"/>
    <mergeCell ref="E5157:E5158"/>
    <mergeCell ref="H5157:H5158"/>
    <mergeCell ref="I5157:I5158"/>
    <mergeCell ref="K5157:K5158"/>
    <mergeCell ref="A5155:A5156"/>
    <mergeCell ref="D5155:D5156"/>
    <mergeCell ref="E5155:E5156"/>
    <mergeCell ref="H5155:H5156"/>
    <mergeCell ref="I5155:I5156"/>
    <mergeCell ref="K5151:K5152"/>
    <mergeCell ref="A5153:A5154"/>
    <mergeCell ref="D5153:D5154"/>
    <mergeCell ref="E5153:E5154"/>
    <mergeCell ref="H5153:H5154"/>
    <mergeCell ref="I5153:I5154"/>
    <mergeCell ref="K5153:K5154"/>
    <mergeCell ref="A5151:A5152"/>
    <mergeCell ref="D5151:D5152"/>
    <mergeCell ref="E5151:E5152"/>
    <mergeCell ref="H5151:H5152"/>
    <mergeCell ref="I5151:I5152"/>
    <mergeCell ref="J5151:J5152"/>
    <mergeCell ref="J5153:J5154"/>
    <mergeCell ref="J5155:J5156"/>
    <mergeCell ref="J5157:J5158"/>
    <mergeCell ref="C5151:C5152"/>
    <mergeCell ref="G5151:G5152"/>
    <mergeCell ref="G5153:G5154"/>
    <mergeCell ref="G5155:G5156"/>
    <mergeCell ref="E5163:E5166"/>
    <mergeCell ref="H5163:H5166"/>
    <mergeCell ref="I5163:I5166"/>
    <mergeCell ref="K5163:K5166"/>
    <mergeCell ref="A5167:A5170"/>
    <mergeCell ref="D5167:D5170"/>
    <mergeCell ref="E5159:E5162"/>
    <mergeCell ref="H5159:H5162"/>
    <mergeCell ref="I5159:I5162"/>
    <mergeCell ref="K5159:K5162"/>
    <mergeCell ref="A5163:A5166"/>
    <mergeCell ref="D5163:D5166"/>
    <mergeCell ref="A5159:A5162"/>
    <mergeCell ref="D5159:D5162"/>
    <mergeCell ref="J5159:J5162"/>
    <mergeCell ref="J5163:J5166"/>
    <mergeCell ref="J5167:J5170"/>
    <mergeCell ref="A5181:A5182"/>
    <mergeCell ref="B5181:B5182"/>
    <mergeCell ref="C5181:C5182"/>
    <mergeCell ref="D5181:D5182"/>
    <mergeCell ref="H5181:H5182"/>
    <mergeCell ref="K5171:K5173"/>
    <mergeCell ref="E5167:E5170"/>
    <mergeCell ref="H5167:H5170"/>
    <mergeCell ref="I5167:I5170"/>
    <mergeCell ref="K5167:K5170"/>
    <mergeCell ref="A5171:A5173"/>
    <mergeCell ref="D5171:D5173"/>
    <mergeCell ref="E5171:E5173"/>
    <mergeCell ref="H5171:H5173"/>
    <mergeCell ref="I5171:I5173"/>
    <mergeCell ref="J5171:J5173"/>
    <mergeCell ref="A5196:B5196"/>
    <mergeCell ref="E5196:J5196"/>
    <mergeCell ref="A5174:E5174"/>
    <mergeCell ref="A5175:E5175"/>
    <mergeCell ref="A5176:E5176"/>
    <mergeCell ref="F5176:H5176"/>
    <mergeCell ref="G5181:G5182"/>
    <mergeCell ref="G5183:G5184"/>
    <mergeCell ref="G5185:G5186"/>
    <mergeCell ref="F5183:F5184"/>
    <mergeCell ref="F5185:F5186"/>
    <mergeCell ref="F5189:H5189"/>
    <mergeCell ref="F5190:H5191"/>
    <mergeCell ref="F5192:H5192"/>
    <mergeCell ref="A5197:A5198"/>
    <mergeCell ref="B5197:B5198"/>
    <mergeCell ref="C5197:C5198"/>
    <mergeCell ref="D5197:D5198"/>
    <mergeCell ref="H5197:H5198"/>
    <mergeCell ref="A5189:E5189"/>
    <mergeCell ref="A5190:E5191"/>
    <mergeCell ref="I5190:I5191"/>
    <mergeCell ref="J5190:J5191"/>
    <mergeCell ref="A5192:E5192"/>
    <mergeCell ref="J5183:J5184"/>
    <mergeCell ref="A5185:A5186"/>
    <mergeCell ref="C5185:C5186"/>
    <mergeCell ref="D5185:D5186"/>
    <mergeCell ref="E5185:E5186"/>
    <mergeCell ref="H5185:H5186"/>
    <mergeCell ref="I5185:I5186"/>
    <mergeCell ref="J5185:J5186"/>
    <mergeCell ref="A5183:A5184"/>
    <mergeCell ref="C5183:C5184"/>
    <mergeCell ref="D5183:D5184"/>
    <mergeCell ref="E5183:E5184"/>
    <mergeCell ref="H5183:H5184"/>
    <mergeCell ref="I5183:I5184"/>
    <mergeCell ref="A5214:B5214"/>
    <mergeCell ref="E5214:J5214"/>
    <mergeCell ref="A5215:A5216"/>
    <mergeCell ref="B5215:B5216"/>
    <mergeCell ref="C5215:C5216"/>
    <mergeCell ref="D5215:D5216"/>
    <mergeCell ref="H5215:H5216"/>
    <mergeCell ref="A5206:E5206"/>
    <mergeCell ref="A5207:E5208"/>
    <mergeCell ref="I5207:I5208"/>
    <mergeCell ref="J5207:J5208"/>
    <mergeCell ref="A5209:E5209"/>
    <mergeCell ref="J5199:J5200"/>
    <mergeCell ref="A5204:A5205"/>
    <mergeCell ref="C5204:C5205"/>
    <mergeCell ref="D5204:D5205"/>
    <mergeCell ref="E5204:E5205"/>
    <mergeCell ref="H5204:H5205"/>
    <mergeCell ref="I5204:I5205"/>
    <mergeCell ref="J5204:J5205"/>
    <mergeCell ref="A5199:A5200"/>
    <mergeCell ref="C5199:C5200"/>
    <mergeCell ref="D5199:D5200"/>
    <mergeCell ref="E5199:E5200"/>
    <mergeCell ref="H5199:H5200"/>
    <mergeCell ref="I5199:I5200"/>
    <mergeCell ref="I5224:I5225"/>
    <mergeCell ref="J5224:J5225"/>
    <mergeCell ref="A5226:E5226"/>
    <mergeCell ref="J5219:J5220"/>
    <mergeCell ref="A5221:A5222"/>
    <mergeCell ref="C5221:C5222"/>
    <mergeCell ref="D5221:D5222"/>
    <mergeCell ref="E5221:E5222"/>
    <mergeCell ref="H5221:H5222"/>
    <mergeCell ref="I5221:I5222"/>
    <mergeCell ref="J5221:J5222"/>
    <mergeCell ref="A5219:A5220"/>
    <mergeCell ref="C5219:C5220"/>
    <mergeCell ref="D5219:D5220"/>
    <mergeCell ref="E5219:E5220"/>
    <mergeCell ref="H5219:H5220"/>
    <mergeCell ref="I5219:I5220"/>
    <mergeCell ref="J5235:J5239"/>
    <mergeCell ref="A5240:A5244"/>
    <mergeCell ref="C5240:C5244"/>
    <mergeCell ref="D5240:D5244"/>
    <mergeCell ref="E5240:E5244"/>
    <mergeCell ref="H5240:H5244"/>
    <mergeCell ref="I5240:I5244"/>
    <mergeCell ref="J5240:J5244"/>
    <mergeCell ref="A5235:A5239"/>
    <mergeCell ref="C5235:C5239"/>
    <mergeCell ref="D5235:D5239"/>
    <mergeCell ref="E5235:E5239"/>
    <mergeCell ref="H5235:H5239"/>
    <mergeCell ref="I5235:I5239"/>
    <mergeCell ref="A5232:B5232"/>
    <mergeCell ref="E5232:J5232"/>
    <mergeCell ref="A5233:A5234"/>
    <mergeCell ref="B5233:B5234"/>
    <mergeCell ref="C5233:C5234"/>
    <mergeCell ref="D5233:D5234"/>
    <mergeCell ref="H5233:H5234"/>
    <mergeCell ref="G5233:G5234"/>
    <mergeCell ref="G5235:G5239"/>
    <mergeCell ref="G5240:G5244"/>
    <mergeCell ref="F5235:F5239"/>
    <mergeCell ref="F5240:F5244"/>
    <mergeCell ref="J5252:J5253"/>
    <mergeCell ref="A5254:A5256"/>
    <mergeCell ref="C5254:C5256"/>
    <mergeCell ref="D5254:D5256"/>
    <mergeCell ref="E5254:E5256"/>
    <mergeCell ref="H5254:H5256"/>
    <mergeCell ref="I5254:I5256"/>
    <mergeCell ref="J5254:J5256"/>
    <mergeCell ref="A5252:A5253"/>
    <mergeCell ref="C5252:C5253"/>
    <mergeCell ref="D5252:D5253"/>
    <mergeCell ref="E5252:E5253"/>
    <mergeCell ref="H5252:H5253"/>
    <mergeCell ref="I5252:I5253"/>
    <mergeCell ref="J5245:J5249"/>
    <mergeCell ref="A5250:A5251"/>
    <mergeCell ref="C5250:C5251"/>
    <mergeCell ref="D5250:D5251"/>
    <mergeCell ref="E5250:E5251"/>
    <mergeCell ref="H5250:H5251"/>
    <mergeCell ref="I5250:I5251"/>
    <mergeCell ref="J5250:J5251"/>
    <mergeCell ref="A5245:A5249"/>
    <mergeCell ref="C5245:C5249"/>
    <mergeCell ref="D5245:D5249"/>
    <mergeCell ref="E5245:E5249"/>
    <mergeCell ref="H5245:H5249"/>
    <mergeCell ref="I5245:I5249"/>
    <mergeCell ref="G5245:G5249"/>
    <mergeCell ref="G5250:G5251"/>
    <mergeCell ref="G5252:G5253"/>
    <mergeCell ref="G5254:G5256"/>
    <mergeCell ref="A5270:A5271"/>
    <mergeCell ref="B5270:B5271"/>
    <mergeCell ref="C5270:C5271"/>
    <mergeCell ref="D5270:D5271"/>
    <mergeCell ref="H5270:H5271"/>
    <mergeCell ref="A5272:A5273"/>
    <mergeCell ref="C5272:C5273"/>
    <mergeCell ref="D5272:D5273"/>
    <mergeCell ref="E5272:E5273"/>
    <mergeCell ref="H5272:H5273"/>
    <mergeCell ref="A5263:E5264"/>
    <mergeCell ref="I5263:I5264"/>
    <mergeCell ref="J5263:J5264"/>
    <mergeCell ref="A5269:B5269"/>
    <mergeCell ref="E5269:J5269"/>
    <mergeCell ref="J5257:J5259"/>
    <mergeCell ref="A5260:E5260"/>
    <mergeCell ref="A5261:E5262"/>
    <mergeCell ref="I5261:I5262"/>
    <mergeCell ref="J5261:J5262"/>
    <mergeCell ref="A5257:A5259"/>
    <mergeCell ref="C5257:C5259"/>
    <mergeCell ref="D5257:D5259"/>
    <mergeCell ref="E5257:E5259"/>
    <mergeCell ref="H5257:H5259"/>
    <mergeCell ref="I5257:I5259"/>
    <mergeCell ref="G5257:G5259"/>
    <mergeCell ref="A5285:B5285"/>
    <mergeCell ref="E5285:J5285"/>
    <mergeCell ref="A5286:A5287"/>
    <mergeCell ref="B5286:B5287"/>
    <mergeCell ref="C5286:C5287"/>
    <mergeCell ref="D5286:D5287"/>
    <mergeCell ref="H5286:H5287"/>
    <mergeCell ref="A5278:E5278"/>
    <mergeCell ref="A5279:E5280"/>
    <mergeCell ref="I5279:I5280"/>
    <mergeCell ref="J5279:J5280"/>
    <mergeCell ref="A5281:E5281"/>
    <mergeCell ref="I5272:I5273"/>
    <mergeCell ref="J5272:J5273"/>
    <mergeCell ref="A5274:A5276"/>
    <mergeCell ref="C5274:C5276"/>
    <mergeCell ref="D5274:D5276"/>
    <mergeCell ref="E5274:E5276"/>
    <mergeCell ref="H5274:H5276"/>
    <mergeCell ref="I5274:I5276"/>
    <mergeCell ref="J5274:J5276"/>
    <mergeCell ref="F5278:H5278"/>
    <mergeCell ref="F5279:H5280"/>
    <mergeCell ref="F5281:H5281"/>
    <mergeCell ref="G5286:G5287"/>
    <mergeCell ref="J5293:J5294"/>
    <mergeCell ref="A5295:A5296"/>
    <mergeCell ref="C5295:C5296"/>
    <mergeCell ref="D5295:D5296"/>
    <mergeCell ref="E5295:E5296"/>
    <mergeCell ref="H5295:H5296"/>
    <mergeCell ref="I5295:I5296"/>
    <mergeCell ref="J5295:J5296"/>
    <mergeCell ref="A5293:A5294"/>
    <mergeCell ref="C5293:C5294"/>
    <mergeCell ref="D5293:D5294"/>
    <mergeCell ref="E5293:E5294"/>
    <mergeCell ref="H5293:H5294"/>
    <mergeCell ref="I5293:I5294"/>
    <mergeCell ref="J5289:J5290"/>
    <mergeCell ref="B5291:B5292"/>
    <mergeCell ref="C5291:C5292"/>
    <mergeCell ref="D5291:D5292"/>
    <mergeCell ref="E5291:E5292"/>
    <mergeCell ref="H5291:H5292"/>
    <mergeCell ref="I5291:I5292"/>
    <mergeCell ref="J5291:J5292"/>
    <mergeCell ref="A5289:A5290"/>
    <mergeCell ref="C5289:C5290"/>
    <mergeCell ref="D5289:D5290"/>
    <mergeCell ref="E5289:E5290"/>
    <mergeCell ref="H5289:H5290"/>
    <mergeCell ref="I5289:I5290"/>
    <mergeCell ref="G5289:G5290"/>
    <mergeCell ref="G5291:G5292"/>
    <mergeCell ref="G5293:G5294"/>
    <mergeCell ref="G5295:G5296"/>
    <mergeCell ref="A5303:E5303"/>
    <mergeCell ref="A5308:B5308"/>
    <mergeCell ref="E5308:J5308"/>
    <mergeCell ref="A5309:A5310"/>
    <mergeCell ref="B5309:B5310"/>
    <mergeCell ref="C5309:C5310"/>
    <mergeCell ref="D5309:D5310"/>
    <mergeCell ref="H5309:H5310"/>
    <mergeCell ref="J5298:J5299"/>
    <mergeCell ref="A5300:E5300"/>
    <mergeCell ref="A5301:E5302"/>
    <mergeCell ref="I5301:I5302"/>
    <mergeCell ref="J5301:J5302"/>
    <mergeCell ref="A5298:A5299"/>
    <mergeCell ref="C5298:C5299"/>
    <mergeCell ref="D5298:D5299"/>
    <mergeCell ref="E5298:E5299"/>
    <mergeCell ref="H5298:H5299"/>
    <mergeCell ref="I5298:I5299"/>
    <mergeCell ref="G5298:G5299"/>
    <mergeCell ref="J5319:J5320"/>
    <mergeCell ref="A5321:A5322"/>
    <mergeCell ref="C5321:C5322"/>
    <mergeCell ref="D5321:D5322"/>
    <mergeCell ref="E5321:E5322"/>
    <mergeCell ref="H5321:H5322"/>
    <mergeCell ref="I5321:I5322"/>
    <mergeCell ref="J5321:J5322"/>
    <mergeCell ref="A5319:A5320"/>
    <mergeCell ref="C5319:C5320"/>
    <mergeCell ref="D5319:D5320"/>
    <mergeCell ref="E5319:E5320"/>
    <mergeCell ref="H5319:H5320"/>
    <mergeCell ref="I5319:I5320"/>
    <mergeCell ref="J5314:J5315"/>
    <mergeCell ref="A5317:A5318"/>
    <mergeCell ref="C5317:C5318"/>
    <mergeCell ref="D5317:D5318"/>
    <mergeCell ref="E5317:E5318"/>
    <mergeCell ref="H5317:H5318"/>
    <mergeCell ref="I5317:I5318"/>
    <mergeCell ref="J5317:J5318"/>
    <mergeCell ref="A5314:A5315"/>
    <mergeCell ref="C5314:C5315"/>
    <mergeCell ref="D5314:D5315"/>
    <mergeCell ref="E5314:E5315"/>
    <mergeCell ref="H5314:H5315"/>
    <mergeCell ref="I5314:I5315"/>
    <mergeCell ref="J5327:J5328"/>
    <mergeCell ref="A5329:A5330"/>
    <mergeCell ref="C5329:C5330"/>
    <mergeCell ref="D5329:D5330"/>
    <mergeCell ref="E5329:E5330"/>
    <mergeCell ref="H5329:H5330"/>
    <mergeCell ref="I5329:I5330"/>
    <mergeCell ref="J5329:J5330"/>
    <mergeCell ref="A5327:A5328"/>
    <mergeCell ref="C5327:C5328"/>
    <mergeCell ref="D5327:D5328"/>
    <mergeCell ref="E5327:E5328"/>
    <mergeCell ref="H5327:H5328"/>
    <mergeCell ref="I5327:I5328"/>
    <mergeCell ref="J5323:J5324"/>
    <mergeCell ref="A5325:A5326"/>
    <mergeCell ref="C5325:C5326"/>
    <mergeCell ref="D5325:D5326"/>
    <mergeCell ref="E5325:E5326"/>
    <mergeCell ref="H5325:H5326"/>
    <mergeCell ref="I5325:I5326"/>
    <mergeCell ref="J5325:J5326"/>
    <mergeCell ref="A5323:A5324"/>
    <mergeCell ref="C5323:C5324"/>
    <mergeCell ref="D5323:D5324"/>
    <mergeCell ref="E5323:E5324"/>
    <mergeCell ref="H5323:H5324"/>
    <mergeCell ref="I5323:I5324"/>
    <mergeCell ref="A5335:E5335"/>
    <mergeCell ref="A5336:E5337"/>
    <mergeCell ref="I5336:I5337"/>
    <mergeCell ref="J5336:J5337"/>
    <mergeCell ref="A5338:E5338"/>
    <mergeCell ref="J5331:J5332"/>
    <mergeCell ref="A5333:A5334"/>
    <mergeCell ref="C5333:C5334"/>
    <mergeCell ref="D5333:D5334"/>
    <mergeCell ref="E5333:E5334"/>
    <mergeCell ref="H5333:H5334"/>
    <mergeCell ref="I5333:I5334"/>
    <mergeCell ref="J5333:J5334"/>
    <mergeCell ref="A5331:A5332"/>
    <mergeCell ref="C5331:C5332"/>
    <mergeCell ref="D5331:D5332"/>
    <mergeCell ref="E5331:E5332"/>
    <mergeCell ref="H5331:H5332"/>
    <mergeCell ref="I5331:I5332"/>
    <mergeCell ref="G5331:G5332"/>
    <mergeCell ref="G5333:G5334"/>
    <mergeCell ref="F5331:F5332"/>
    <mergeCell ref="F5333:F5334"/>
    <mergeCell ref="F5335:H5335"/>
    <mergeCell ref="F5336:H5337"/>
    <mergeCell ref="F5338:H5338"/>
    <mergeCell ref="A5353:B5353"/>
    <mergeCell ref="E5353:J5353"/>
    <mergeCell ref="A5354:A5355"/>
    <mergeCell ref="B5354:B5355"/>
    <mergeCell ref="C5354:C5355"/>
    <mergeCell ref="D5354:D5355"/>
    <mergeCell ref="H5354:H5355"/>
    <mergeCell ref="G5354:G5355"/>
    <mergeCell ref="J5356:J5357"/>
    <mergeCell ref="A5358:A5359"/>
    <mergeCell ref="C5358:C5359"/>
    <mergeCell ref="D5358:D5359"/>
    <mergeCell ref="E5358:E5359"/>
    <mergeCell ref="H5358:H5359"/>
    <mergeCell ref="I5358:I5359"/>
    <mergeCell ref="J5358:J5359"/>
    <mergeCell ref="A5356:A5357"/>
    <mergeCell ref="C5356:C5357"/>
    <mergeCell ref="D5356:D5357"/>
    <mergeCell ref="E5356:E5357"/>
    <mergeCell ref="H5356:H5357"/>
    <mergeCell ref="I5356:I5357"/>
    <mergeCell ref="G5356:G5357"/>
    <mergeCell ref="G5358:G5359"/>
    <mergeCell ref="F5356:F5357"/>
    <mergeCell ref="F5358:F5359"/>
    <mergeCell ref="A5362:A5363"/>
    <mergeCell ref="C5362:C5363"/>
    <mergeCell ref="D5362:D5363"/>
    <mergeCell ref="E5362:E5363"/>
    <mergeCell ref="H5362:H5363"/>
    <mergeCell ref="I5362:I5363"/>
    <mergeCell ref="J5362:J5363"/>
    <mergeCell ref="A5360:A5361"/>
    <mergeCell ref="C5360:C5361"/>
    <mergeCell ref="D5360:D5361"/>
    <mergeCell ref="E5360:E5361"/>
    <mergeCell ref="H5360:H5361"/>
    <mergeCell ref="I5360:I5361"/>
    <mergeCell ref="J5360:J5361"/>
    <mergeCell ref="G5360:G5361"/>
    <mergeCell ref="G5362:G5363"/>
    <mergeCell ref="A5369:E5369"/>
    <mergeCell ref="F5360:F5361"/>
    <mergeCell ref="F5362:F5363"/>
    <mergeCell ref="F5364:F5365"/>
    <mergeCell ref="F5366:H5366"/>
    <mergeCell ref="F5367:H5368"/>
    <mergeCell ref="F5369:H5369"/>
    <mergeCell ref="A5373:B5373"/>
    <mergeCell ref="E5373:J5373"/>
    <mergeCell ref="A5374:A5375"/>
    <mergeCell ref="B5374:B5375"/>
    <mergeCell ref="C5374:C5375"/>
    <mergeCell ref="D5374:D5375"/>
    <mergeCell ref="H5374:H5375"/>
    <mergeCell ref="J5364:J5365"/>
    <mergeCell ref="A5366:E5366"/>
    <mergeCell ref="A5367:E5368"/>
    <mergeCell ref="I5367:I5368"/>
    <mergeCell ref="J5367:J5368"/>
    <mergeCell ref="A5364:A5365"/>
    <mergeCell ref="C5364:C5365"/>
    <mergeCell ref="D5364:D5365"/>
    <mergeCell ref="E5364:E5365"/>
    <mergeCell ref="H5364:H5365"/>
    <mergeCell ref="I5364:I5365"/>
    <mergeCell ref="G5364:G5365"/>
    <mergeCell ref="G5374:G5375"/>
    <mergeCell ref="J5385:J5386"/>
    <mergeCell ref="A5387:A5388"/>
    <mergeCell ref="C5387:C5388"/>
    <mergeCell ref="D5387:D5388"/>
    <mergeCell ref="E5387:E5388"/>
    <mergeCell ref="H5387:H5388"/>
    <mergeCell ref="I5387:I5388"/>
    <mergeCell ref="J5387:J5388"/>
    <mergeCell ref="A5385:A5386"/>
    <mergeCell ref="C5385:C5386"/>
    <mergeCell ref="D5385:D5386"/>
    <mergeCell ref="E5385:E5386"/>
    <mergeCell ref="H5385:H5386"/>
    <mergeCell ref="I5385:I5386"/>
    <mergeCell ref="J5381:J5382"/>
    <mergeCell ref="A5383:A5384"/>
    <mergeCell ref="C5383:C5384"/>
    <mergeCell ref="D5383:D5384"/>
    <mergeCell ref="E5383:E5384"/>
    <mergeCell ref="H5383:H5384"/>
    <mergeCell ref="I5383:I5384"/>
    <mergeCell ref="J5383:J5384"/>
    <mergeCell ref="A5381:A5382"/>
    <mergeCell ref="C5381:C5382"/>
    <mergeCell ref="D5381:D5382"/>
    <mergeCell ref="E5381:E5382"/>
    <mergeCell ref="H5381:H5382"/>
    <mergeCell ref="I5381:I5382"/>
    <mergeCell ref="G5381:G5382"/>
    <mergeCell ref="G5383:G5384"/>
    <mergeCell ref="G5385:G5386"/>
    <mergeCell ref="G5387:G5388"/>
    <mergeCell ref="J5398:J5399"/>
    <mergeCell ref="A5401:A5402"/>
    <mergeCell ref="C5401:C5402"/>
    <mergeCell ref="D5401:D5402"/>
    <mergeCell ref="E5401:E5402"/>
    <mergeCell ref="H5401:H5402"/>
    <mergeCell ref="I5401:I5402"/>
    <mergeCell ref="J5401:J5402"/>
    <mergeCell ref="A5398:A5399"/>
    <mergeCell ref="C5398:C5399"/>
    <mergeCell ref="D5398:D5399"/>
    <mergeCell ref="E5398:E5399"/>
    <mergeCell ref="H5398:H5399"/>
    <mergeCell ref="I5398:I5399"/>
    <mergeCell ref="J5389:J5390"/>
    <mergeCell ref="A5392:A5393"/>
    <mergeCell ref="C5392:C5393"/>
    <mergeCell ref="D5392:D5393"/>
    <mergeCell ref="E5392:E5393"/>
    <mergeCell ref="H5392:H5393"/>
    <mergeCell ref="I5392:I5393"/>
    <mergeCell ref="J5392:J5393"/>
    <mergeCell ref="A5389:A5390"/>
    <mergeCell ref="C5389:C5390"/>
    <mergeCell ref="D5389:D5390"/>
    <mergeCell ref="E5389:E5390"/>
    <mergeCell ref="H5389:H5390"/>
    <mergeCell ref="I5389:I5390"/>
    <mergeCell ref="G5389:G5390"/>
    <mergeCell ref="G5392:G5393"/>
    <mergeCell ref="G5398:G5399"/>
    <mergeCell ref="G5401:G5402"/>
    <mergeCell ref="J5408:J5410"/>
    <mergeCell ref="A5411:A5412"/>
    <mergeCell ref="C5411:C5412"/>
    <mergeCell ref="D5411:D5412"/>
    <mergeCell ref="E5411:E5412"/>
    <mergeCell ref="H5411:H5412"/>
    <mergeCell ref="I5411:I5412"/>
    <mergeCell ref="J5411:J5412"/>
    <mergeCell ref="A5408:A5410"/>
    <mergeCell ref="C5408:C5410"/>
    <mergeCell ref="D5408:D5410"/>
    <mergeCell ref="E5408:E5410"/>
    <mergeCell ref="H5408:H5410"/>
    <mergeCell ref="I5408:I5410"/>
    <mergeCell ref="J5403:J5405"/>
    <mergeCell ref="A5406:A5407"/>
    <mergeCell ref="C5406:C5407"/>
    <mergeCell ref="D5406:D5407"/>
    <mergeCell ref="E5406:E5407"/>
    <mergeCell ref="H5406:H5407"/>
    <mergeCell ref="I5406:I5407"/>
    <mergeCell ref="J5406:J5407"/>
    <mergeCell ref="A5403:A5405"/>
    <mergeCell ref="C5403:C5405"/>
    <mergeCell ref="D5403:D5405"/>
    <mergeCell ref="E5403:E5405"/>
    <mergeCell ref="H5403:H5405"/>
    <mergeCell ref="I5403:I5405"/>
    <mergeCell ref="G5406:G5407"/>
    <mergeCell ref="G5408:G5410"/>
    <mergeCell ref="G5411:G5412"/>
    <mergeCell ref="F5406:F5407"/>
    <mergeCell ref="J5417:J5418"/>
    <mergeCell ref="A5419:A5420"/>
    <mergeCell ref="C5419:C5420"/>
    <mergeCell ref="D5419:D5420"/>
    <mergeCell ref="E5419:E5420"/>
    <mergeCell ref="H5419:H5420"/>
    <mergeCell ref="I5419:I5420"/>
    <mergeCell ref="J5419:J5420"/>
    <mergeCell ref="A5417:A5418"/>
    <mergeCell ref="C5417:C5418"/>
    <mergeCell ref="D5417:D5418"/>
    <mergeCell ref="E5417:E5418"/>
    <mergeCell ref="H5417:H5418"/>
    <mergeCell ref="I5417:I5418"/>
    <mergeCell ref="J5413:J5414"/>
    <mergeCell ref="A5415:A5416"/>
    <mergeCell ref="C5415:C5416"/>
    <mergeCell ref="D5415:D5416"/>
    <mergeCell ref="E5415:E5416"/>
    <mergeCell ref="H5415:H5416"/>
    <mergeCell ref="I5415:I5416"/>
    <mergeCell ref="J5415:J5416"/>
    <mergeCell ref="A5413:A5414"/>
    <mergeCell ref="C5413:C5414"/>
    <mergeCell ref="D5413:D5414"/>
    <mergeCell ref="E5413:E5414"/>
    <mergeCell ref="H5413:H5414"/>
    <mergeCell ref="I5413:I5414"/>
    <mergeCell ref="G5413:G5414"/>
    <mergeCell ref="G5415:G5416"/>
    <mergeCell ref="G5417:G5418"/>
    <mergeCell ref="G5419:G5420"/>
    <mergeCell ref="J5426:J5428"/>
    <mergeCell ref="A5429:A5430"/>
    <mergeCell ref="C5429:C5430"/>
    <mergeCell ref="D5429:D5430"/>
    <mergeCell ref="E5429:E5430"/>
    <mergeCell ref="H5429:H5430"/>
    <mergeCell ref="I5429:I5430"/>
    <mergeCell ref="J5429:J5430"/>
    <mergeCell ref="A5426:A5428"/>
    <mergeCell ref="C5426:C5428"/>
    <mergeCell ref="D5426:D5428"/>
    <mergeCell ref="E5426:E5428"/>
    <mergeCell ref="H5426:H5428"/>
    <mergeCell ref="I5426:I5428"/>
    <mergeCell ref="J5421:J5422"/>
    <mergeCell ref="A5423:A5425"/>
    <mergeCell ref="C5423:C5425"/>
    <mergeCell ref="D5423:D5425"/>
    <mergeCell ref="E5423:E5425"/>
    <mergeCell ref="H5423:H5425"/>
    <mergeCell ref="I5423:I5425"/>
    <mergeCell ref="J5423:J5425"/>
    <mergeCell ref="A5421:A5422"/>
    <mergeCell ref="C5421:C5422"/>
    <mergeCell ref="D5421:D5422"/>
    <mergeCell ref="E5421:E5422"/>
    <mergeCell ref="H5421:H5422"/>
    <mergeCell ref="I5421:I5422"/>
    <mergeCell ref="G5421:G5422"/>
    <mergeCell ref="G5423:G5425"/>
    <mergeCell ref="G5426:G5428"/>
    <mergeCell ref="G5429:G5430"/>
    <mergeCell ref="J5435:J5436"/>
    <mergeCell ref="A5437:A5438"/>
    <mergeCell ref="C5437:C5438"/>
    <mergeCell ref="D5437:D5438"/>
    <mergeCell ref="E5437:E5438"/>
    <mergeCell ref="H5437:H5438"/>
    <mergeCell ref="I5437:I5438"/>
    <mergeCell ref="J5437:J5438"/>
    <mergeCell ref="A5435:A5436"/>
    <mergeCell ref="C5435:C5436"/>
    <mergeCell ref="D5435:D5436"/>
    <mergeCell ref="E5435:E5436"/>
    <mergeCell ref="H5435:H5436"/>
    <mergeCell ref="I5435:I5436"/>
    <mergeCell ref="J5431:J5432"/>
    <mergeCell ref="A5433:A5434"/>
    <mergeCell ref="C5433:C5434"/>
    <mergeCell ref="D5433:D5434"/>
    <mergeCell ref="E5433:E5434"/>
    <mergeCell ref="H5433:H5434"/>
    <mergeCell ref="I5433:I5434"/>
    <mergeCell ref="J5433:J5434"/>
    <mergeCell ref="A5431:A5432"/>
    <mergeCell ref="C5431:C5432"/>
    <mergeCell ref="D5431:D5432"/>
    <mergeCell ref="E5431:E5432"/>
    <mergeCell ref="H5431:H5432"/>
    <mergeCell ref="I5431:I5432"/>
    <mergeCell ref="G5431:G5432"/>
    <mergeCell ref="G5433:G5434"/>
    <mergeCell ref="G5435:G5436"/>
    <mergeCell ref="G5437:G5438"/>
    <mergeCell ref="J5443:J5444"/>
    <mergeCell ref="A5445:A5449"/>
    <mergeCell ref="C5445:C5449"/>
    <mergeCell ref="D5445:D5449"/>
    <mergeCell ref="E5445:E5449"/>
    <mergeCell ref="H5445:H5449"/>
    <mergeCell ref="I5445:I5449"/>
    <mergeCell ref="J5445:J5449"/>
    <mergeCell ref="A5443:A5444"/>
    <mergeCell ref="C5443:C5444"/>
    <mergeCell ref="D5443:D5444"/>
    <mergeCell ref="E5443:E5444"/>
    <mergeCell ref="H5443:H5444"/>
    <mergeCell ref="I5443:I5444"/>
    <mergeCell ref="J5439:J5440"/>
    <mergeCell ref="A5441:A5442"/>
    <mergeCell ref="C5441:C5442"/>
    <mergeCell ref="D5441:D5442"/>
    <mergeCell ref="E5441:E5442"/>
    <mergeCell ref="H5441:H5442"/>
    <mergeCell ref="I5441:I5442"/>
    <mergeCell ref="J5441:J5442"/>
    <mergeCell ref="A5439:A5440"/>
    <mergeCell ref="C5439:C5440"/>
    <mergeCell ref="D5439:D5440"/>
    <mergeCell ref="E5439:E5440"/>
    <mergeCell ref="H5439:H5440"/>
    <mergeCell ref="I5439:I5440"/>
    <mergeCell ref="G5439:G5440"/>
    <mergeCell ref="G5441:G5442"/>
    <mergeCell ref="G5443:G5444"/>
    <mergeCell ref="G5445:G5449"/>
    <mergeCell ref="A5454:E5454"/>
    <mergeCell ref="A5455:E5456"/>
    <mergeCell ref="I5455:I5456"/>
    <mergeCell ref="J5455:J5456"/>
    <mergeCell ref="A5457:E5457"/>
    <mergeCell ref="J5450:J5451"/>
    <mergeCell ref="A5452:A5453"/>
    <mergeCell ref="C5452:C5453"/>
    <mergeCell ref="D5452:D5453"/>
    <mergeCell ref="E5452:E5453"/>
    <mergeCell ref="H5452:H5453"/>
    <mergeCell ref="I5452:I5453"/>
    <mergeCell ref="J5452:J5453"/>
    <mergeCell ref="A5450:A5451"/>
    <mergeCell ref="C5450:C5451"/>
    <mergeCell ref="D5450:D5451"/>
    <mergeCell ref="E5450:E5451"/>
    <mergeCell ref="H5450:H5451"/>
    <mergeCell ref="I5450:I5451"/>
    <mergeCell ref="G5450:G5451"/>
    <mergeCell ref="G5452:G5453"/>
    <mergeCell ref="F5450:F5451"/>
    <mergeCell ref="F5452:F5453"/>
    <mergeCell ref="F5454:H5454"/>
    <mergeCell ref="F5455:H5456"/>
    <mergeCell ref="F5457:H5457"/>
    <mergeCell ref="A5478:E5478"/>
    <mergeCell ref="A5479:E5480"/>
    <mergeCell ref="I5479:I5480"/>
    <mergeCell ref="J5479:J5480"/>
    <mergeCell ref="A5481:E5481"/>
    <mergeCell ref="A5473:B5473"/>
    <mergeCell ref="E5473:J5473"/>
    <mergeCell ref="A5474:A5475"/>
    <mergeCell ref="B5474:B5475"/>
    <mergeCell ref="C5474:C5475"/>
    <mergeCell ref="D5474:D5475"/>
    <mergeCell ref="H5474:H5475"/>
    <mergeCell ref="A5496:B5496"/>
    <mergeCell ref="E5496:J5496"/>
    <mergeCell ref="A5497:A5498"/>
    <mergeCell ref="B5497:B5498"/>
    <mergeCell ref="C5497:C5498"/>
    <mergeCell ref="D5497:D5498"/>
    <mergeCell ref="H5497:H5498"/>
    <mergeCell ref="A5489:E5489"/>
    <mergeCell ref="A5490:E5491"/>
    <mergeCell ref="I5490:I5491"/>
    <mergeCell ref="J5490:J5491"/>
    <mergeCell ref="A5492:E5492"/>
    <mergeCell ref="A5485:B5485"/>
    <mergeCell ref="E5485:J5485"/>
    <mergeCell ref="A5486:A5487"/>
    <mergeCell ref="B5486:B5487"/>
    <mergeCell ref="C5486:C5487"/>
    <mergeCell ref="D5486:D5487"/>
    <mergeCell ref="H5486:H5487"/>
    <mergeCell ref="G5474:G5475"/>
    <mergeCell ref="E5509:J5509"/>
    <mergeCell ref="A5510:A5511"/>
    <mergeCell ref="B5510:B5511"/>
    <mergeCell ref="C5510:C5511"/>
    <mergeCell ref="D5510:D5511"/>
    <mergeCell ref="H5510:H5511"/>
    <mergeCell ref="F5514:H5515"/>
    <mergeCell ref="F5516:H5516"/>
    <mergeCell ref="G5538:G5539"/>
    <mergeCell ref="E5537:J5537"/>
    <mergeCell ref="G5540:G5544"/>
    <mergeCell ref="C5532:E5532"/>
    <mergeCell ref="A5532:B5532"/>
    <mergeCell ref="A5513:E5513"/>
    <mergeCell ref="J5500:J5501"/>
    <mergeCell ref="A5502:E5502"/>
    <mergeCell ref="A5503:E5504"/>
    <mergeCell ref="I5503:I5504"/>
    <mergeCell ref="J5503:J5504"/>
    <mergeCell ref="A5500:A5501"/>
    <mergeCell ref="C5500:C5501"/>
    <mergeCell ref="D5500:D5501"/>
    <mergeCell ref="E5500:E5501"/>
    <mergeCell ref="H5500:H5501"/>
    <mergeCell ref="I5500:I5501"/>
    <mergeCell ref="C5531:E5531"/>
    <mergeCell ref="A5516:E5516"/>
    <mergeCell ref="J5581:J5587"/>
    <mergeCell ref="A5574:A5580"/>
    <mergeCell ref="C5574:C5580"/>
    <mergeCell ref="D5574:D5580"/>
    <mergeCell ref="E5574:E5580"/>
    <mergeCell ref="H5574:H5580"/>
    <mergeCell ref="I5574:I5580"/>
    <mergeCell ref="J5560:J5566"/>
    <mergeCell ref="A5567:A5573"/>
    <mergeCell ref="C5567:C5573"/>
    <mergeCell ref="D5567:D5573"/>
    <mergeCell ref="E5567:E5573"/>
    <mergeCell ref="H5567:H5573"/>
    <mergeCell ref="I5567:I5573"/>
    <mergeCell ref="J5567:J5573"/>
    <mergeCell ref="F5502:H5502"/>
    <mergeCell ref="F5503:H5504"/>
    <mergeCell ref="F5505:H5505"/>
    <mergeCell ref="G5510:G5511"/>
    <mergeCell ref="F5513:H5513"/>
    <mergeCell ref="H5538:H5539"/>
    <mergeCell ref="A5540:A5544"/>
    <mergeCell ref="C5540:C5544"/>
    <mergeCell ref="D5540:D5544"/>
    <mergeCell ref="E5540:E5544"/>
    <mergeCell ref="H5540:H5544"/>
    <mergeCell ref="A5538:A5539"/>
    <mergeCell ref="B5538:B5539"/>
    <mergeCell ref="C5538:C5539"/>
    <mergeCell ref="D5538:D5539"/>
    <mergeCell ref="A5505:E5505"/>
    <mergeCell ref="A5509:B5509"/>
    <mergeCell ref="E5603:E5607"/>
    <mergeCell ref="H5603:H5607"/>
    <mergeCell ref="I5603:I5607"/>
    <mergeCell ref="J5588:J5594"/>
    <mergeCell ref="A5595:A5602"/>
    <mergeCell ref="C5595:C5602"/>
    <mergeCell ref="D5595:D5602"/>
    <mergeCell ref="E5595:E5602"/>
    <mergeCell ref="H5595:H5602"/>
    <mergeCell ref="I5595:I5602"/>
    <mergeCell ref="J5595:J5602"/>
    <mergeCell ref="A5588:A5594"/>
    <mergeCell ref="C5588:C5594"/>
    <mergeCell ref="D5588:D5594"/>
    <mergeCell ref="E5588:E5594"/>
    <mergeCell ref="I5550:I5554"/>
    <mergeCell ref="I5540:I5544"/>
    <mergeCell ref="J5540:J5544"/>
    <mergeCell ref="A5545:A5549"/>
    <mergeCell ref="C5545:C5549"/>
    <mergeCell ref="D5545:D5549"/>
    <mergeCell ref="E5545:E5549"/>
    <mergeCell ref="H5545:H5549"/>
    <mergeCell ref="I5545:I5549"/>
    <mergeCell ref="J5545:J5549"/>
    <mergeCell ref="J5574:J5580"/>
    <mergeCell ref="A5581:A5587"/>
    <mergeCell ref="C5581:C5587"/>
    <mergeCell ref="D5581:D5587"/>
    <mergeCell ref="E5581:E5587"/>
    <mergeCell ref="H5581:H5587"/>
    <mergeCell ref="I5581:I5587"/>
    <mergeCell ref="A5616:A5619"/>
    <mergeCell ref="C5616:C5619"/>
    <mergeCell ref="D5616:D5619"/>
    <mergeCell ref="E5616:E5619"/>
    <mergeCell ref="H5616:H5619"/>
    <mergeCell ref="I5616:I5619"/>
    <mergeCell ref="J5616:J5619"/>
    <mergeCell ref="A5612:A5615"/>
    <mergeCell ref="C5612:C5615"/>
    <mergeCell ref="D5612:D5615"/>
    <mergeCell ref="E5612:E5615"/>
    <mergeCell ref="H5612:H5615"/>
    <mergeCell ref="I5612:I5615"/>
    <mergeCell ref="G5616:G5619"/>
    <mergeCell ref="G5620:G5623"/>
    <mergeCell ref="A5560:A5566"/>
    <mergeCell ref="C5560:C5566"/>
    <mergeCell ref="D5560:D5566"/>
    <mergeCell ref="E5560:E5566"/>
    <mergeCell ref="H5560:H5566"/>
    <mergeCell ref="I5560:I5566"/>
    <mergeCell ref="J5603:J5607"/>
    <mergeCell ref="A5608:A5611"/>
    <mergeCell ref="C5608:C5611"/>
    <mergeCell ref="D5608:D5611"/>
    <mergeCell ref="E5608:E5611"/>
    <mergeCell ref="H5608:H5611"/>
    <mergeCell ref="I5608:I5611"/>
    <mergeCell ref="J5608:J5611"/>
    <mergeCell ref="A5603:A5607"/>
    <mergeCell ref="C5603:C5607"/>
    <mergeCell ref="D5603:D5607"/>
    <mergeCell ref="E5632:E5635"/>
    <mergeCell ref="H5632:H5635"/>
    <mergeCell ref="I5632:I5635"/>
    <mergeCell ref="J5632:J5635"/>
    <mergeCell ref="A5628:A5631"/>
    <mergeCell ref="C5628:C5631"/>
    <mergeCell ref="D5628:D5631"/>
    <mergeCell ref="E5628:E5631"/>
    <mergeCell ref="H5628:H5631"/>
    <mergeCell ref="I5628:I5631"/>
    <mergeCell ref="A5659:J5659"/>
    <mergeCell ref="A5660:J5660"/>
    <mergeCell ref="A5661:J5661"/>
    <mergeCell ref="A5662:J5662"/>
    <mergeCell ref="A5663:J5663"/>
    <mergeCell ref="H5588:H5594"/>
    <mergeCell ref="I5588:I5594"/>
    <mergeCell ref="J5620:J5623"/>
    <mergeCell ref="A5624:A5627"/>
    <mergeCell ref="C5624:C5627"/>
    <mergeCell ref="D5624:D5627"/>
    <mergeCell ref="E5624:E5627"/>
    <mergeCell ref="H5624:H5627"/>
    <mergeCell ref="I5624:I5627"/>
    <mergeCell ref="J5624:J5627"/>
    <mergeCell ref="A5620:A5623"/>
    <mergeCell ref="C5620:C5623"/>
    <mergeCell ref="D5620:D5623"/>
    <mergeCell ref="E5620:E5623"/>
    <mergeCell ref="H5620:H5623"/>
    <mergeCell ref="I5620:I5623"/>
    <mergeCell ref="J5612:J5615"/>
    <mergeCell ref="A5764:A5768"/>
    <mergeCell ref="C5764:C5768"/>
    <mergeCell ref="D5764:D5768"/>
    <mergeCell ref="E5764:E5768"/>
    <mergeCell ref="H5764:H5768"/>
    <mergeCell ref="G5764:G5768"/>
    <mergeCell ref="G5779:G5780"/>
    <mergeCell ref="F5764:F5768"/>
    <mergeCell ref="F5779:F5780"/>
    <mergeCell ref="G5624:G5627"/>
    <mergeCell ref="A5716:B5716"/>
    <mergeCell ref="E5716:J5716"/>
    <mergeCell ref="A5717:A5718"/>
    <mergeCell ref="B5717:B5718"/>
    <mergeCell ref="C5717:C5718"/>
    <mergeCell ref="D5717:D5718"/>
    <mergeCell ref="H5717:H5718"/>
    <mergeCell ref="A5636:E5636"/>
    <mergeCell ref="A5637:E5638"/>
    <mergeCell ref="I5637:I5638"/>
    <mergeCell ref="J5637:J5638"/>
    <mergeCell ref="A5639:E5639"/>
    <mergeCell ref="J5628:J5631"/>
    <mergeCell ref="A5632:A5635"/>
    <mergeCell ref="C5632:C5635"/>
    <mergeCell ref="D5632:D5635"/>
    <mergeCell ref="D5728:D5734"/>
    <mergeCell ref="A5779:A5780"/>
    <mergeCell ref="C5779:C5780"/>
    <mergeCell ref="D5779:D5780"/>
    <mergeCell ref="E5779:E5780"/>
    <mergeCell ref="H5779:H5780"/>
    <mergeCell ref="A5782:E5782"/>
    <mergeCell ref="A5783:E5783"/>
    <mergeCell ref="A5784:E5784"/>
    <mergeCell ref="A5790:B5790"/>
    <mergeCell ref="E5790:J5790"/>
    <mergeCell ref="A5791:A5792"/>
    <mergeCell ref="B5791:B5792"/>
    <mergeCell ref="C5791:C5792"/>
    <mergeCell ref="D5791:D5792"/>
    <mergeCell ref="H5791:H5792"/>
    <mergeCell ref="A5823:J5823"/>
    <mergeCell ref="A5824:J5824"/>
    <mergeCell ref="G5791:G5792"/>
    <mergeCell ref="F5816:H5816"/>
    <mergeCell ref="F5817:H5817"/>
    <mergeCell ref="F5818:H5818"/>
    <mergeCell ref="G5827:G5828"/>
    <mergeCell ref="A5816:E5816"/>
    <mergeCell ref="A5817:E5817"/>
    <mergeCell ref="A5818:E5818"/>
    <mergeCell ref="F5783:H5783"/>
    <mergeCell ref="F5784:H5784"/>
    <mergeCell ref="A5826:B5826"/>
    <mergeCell ref="I5779:I5780"/>
    <mergeCell ref="F3599:H3599"/>
    <mergeCell ref="A5879:E5879"/>
    <mergeCell ref="A5880:E5880"/>
    <mergeCell ref="A2495:H2495"/>
    <mergeCell ref="A2497:H2497"/>
    <mergeCell ref="A176:J176"/>
    <mergeCell ref="A178:J178"/>
    <mergeCell ref="A518:J518"/>
    <mergeCell ref="A2173:J2173"/>
    <mergeCell ref="A2176:J2176"/>
    <mergeCell ref="J5862:J5863"/>
    <mergeCell ref="A5868:A5876"/>
    <mergeCell ref="C5868:C5876"/>
    <mergeCell ref="D5868:D5876"/>
    <mergeCell ref="E5868:E5876"/>
    <mergeCell ref="H5868:H5876"/>
    <mergeCell ref="I5868:I5876"/>
    <mergeCell ref="J5868:J5876"/>
    <mergeCell ref="A5862:A5863"/>
    <mergeCell ref="C5862:C5863"/>
    <mergeCell ref="D5862:D5863"/>
    <mergeCell ref="E5862:E5863"/>
    <mergeCell ref="H5862:H5863"/>
    <mergeCell ref="I5862:I5863"/>
    <mergeCell ref="J5854:J5855"/>
    <mergeCell ref="A5878:E5878"/>
    <mergeCell ref="E5854:E5855"/>
    <mergeCell ref="H5854:H5855"/>
    <mergeCell ref="I5854:I5855"/>
    <mergeCell ref="I5837:I5838"/>
    <mergeCell ref="J5837:J5838"/>
    <mergeCell ref="A5845:A5852"/>
    <mergeCell ref="C5845:C5852"/>
    <mergeCell ref="D5845:D5852"/>
    <mergeCell ref="E5845:E5852"/>
    <mergeCell ref="H5845:H5852"/>
    <mergeCell ref="I5845:I5852"/>
    <mergeCell ref="J5845:J5852"/>
    <mergeCell ref="H5827:H5828"/>
    <mergeCell ref="A5837:A5838"/>
    <mergeCell ref="D5837:D5838"/>
    <mergeCell ref="E5837:E5838"/>
    <mergeCell ref="H5837:H5838"/>
    <mergeCell ref="E5826:J5826"/>
    <mergeCell ref="A5827:A5828"/>
    <mergeCell ref="B5827:B5828"/>
    <mergeCell ref="C5827:C5828"/>
    <mergeCell ref="D5827:D5828"/>
    <mergeCell ref="G5837:G5838"/>
    <mergeCell ref="G5845:G5852"/>
    <mergeCell ref="A5856:A5861"/>
    <mergeCell ref="E5856:E5861"/>
    <mergeCell ref="H5856:H5861"/>
    <mergeCell ref="I5856:I5861"/>
    <mergeCell ref="J5856:J5861"/>
    <mergeCell ref="A5854:A5855"/>
    <mergeCell ref="C5854:C5855"/>
    <mergeCell ref="D5854:D5855"/>
    <mergeCell ref="F1406:F1409"/>
    <mergeCell ref="F1410:F1418"/>
    <mergeCell ref="F1419:F1428"/>
    <mergeCell ref="F1429:F1437"/>
    <mergeCell ref="F1438:F1452"/>
    <mergeCell ref="F1453:F1454"/>
    <mergeCell ref="F1455:H1455"/>
    <mergeCell ref="A3411:J3411"/>
    <mergeCell ref="A3413:J3413"/>
    <mergeCell ref="A3415:J3415"/>
    <mergeCell ref="I3369:I3395"/>
    <mergeCell ref="J3369:J3395"/>
    <mergeCell ref="A3396:E3396"/>
    <mergeCell ref="A3397:E3397"/>
    <mergeCell ref="A3398:E3398"/>
    <mergeCell ref="A3366:A3367"/>
    <mergeCell ref="B3366:B3367"/>
    <mergeCell ref="C3366:C3367"/>
    <mergeCell ref="D3366:D3367"/>
    <mergeCell ref="H3366:H3367"/>
    <mergeCell ref="A3369:A3395"/>
    <mergeCell ref="C3369:C3395"/>
    <mergeCell ref="D3369:D3395"/>
    <mergeCell ref="E3369:E3395"/>
    <mergeCell ref="H3369:H3395"/>
    <mergeCell ref="F1558:F1567"/>
    <mergeCell ref="F1568:F1576"/>
    <mergeCell ref="F1577:F1591"/>
    <mergeCell ref="F1592:F1593"/>
    <mergeCell ref="F1594:H1594"/>
    <mergeCell ref="F1595:H1595"/>
    <mergeCell ref="F1596:H1596"/>
    <mergeCell ref="G1644:G1652"/>
    <mergeCell ref="G1653:G1660"/>
    <mergeCell ref="G1661:G1662"/>
    <mergeCell ref="G1663:G1664"/>
    <mergeCell ref="F1603:F1605"/>
    <mergeCell ref="F1606:F1620"/>
    <mergeCell ref="F1621:F1624"/>
    <mergeCell ref="F1625:F1633"/>
    <mergeCell ref="F1634:F1643"/>
    <mergeCell ref="F1644:F1652"/>
    <mergeCell ref="F1653:F1660"/>
    <mergeCell ref="F1661:F1662"/>
    <mergeCell ref="F1663:F1664"/>
    <mergeCell ref="G1734:G1735"/>
    <mergeCell ref="F1675:F1677"/>
    <mergeCell ref="F1678:F1692"/>
    <mergeCell ref="F1693:F1696"/>
    <mergeCell ref="F1697:F1705"/>
    <mergeCell ref="F1706:F1715"/>
    <mergeCell ref="F1716:F1724"/>
    <mergeCell ref="F1725:F1731"/>
    <mergeCell ref="F1732:F1733"/>
    <mergeCell ref="F1734:F1735"/>
    <mergeCell ref="F1736:H1736"/>
    <mergeCell ref="F1757:F1766"/>
    <mergeCell ref="F1767:F1776"/>
    <mergeCell ref="E1743:J1743"/>
    <mergeCell ref="E1678:E1692"/>
    <mergeCell ref="H1678:H1692"/>
    <mergeCell ref="H1734:H1735"/>
    <mergeCell ref="I1734:I1735"/>
    <mergeCell ref="G1784:G1790"/>
    <mergeCell ref="G1791:G1797"/>
    <mergeCell ref="H1767:H1776"/>
    <mergeCell ref="I1767:I1776"/>
    <mergeCell ref="G1777:G1783"/>
    <mergeCell ref="G1849:G1858"/>
    <mergeCell ref="G1859:G1870"/>
    <mergeCell ref="F1777:F1783"/>
    <mergeCell ref="F1784:F1790"/>
    <mergeCell ref="F1791:F1797"/>
    <mergeCell ref="F1798:F1799"/>
    <mergeCell ref="F1800:F1801"/>
    <mergeCell ref="F1802:F1804"/>
    <mergeCell ref="F1805:F1807"/>
    <mergeCell ref="F1808:F1809"/>
    <mergeCell ref="F1810:F1818"/>
    <mergeCell ref="F1819:F1820"/>
    <mergeCell ref="F1821:F1826"/>
    <mergeCell ref="F1828:F1831"/>
    <mergeCell ref="F1832:F1834"/>
    <mergeCell ref="F1835:F1836"/>
    <mergeCell ref="F1837:F1838"/>
    <mergeCell ref="F1839:F1848"/>
    <mergeCell ref="F1849:F1858"/>
    <mergeCell ref="J1859:J1870"/>
    <mergeCell ref="F1915:F1924"/>
    <mergeCell ref="F1925:F1931"/>
    <mergeCell ref="F1932:F1938"/>
    <mergeCell ref="F1939:F1945"/>
    <mergeCell ref="F1946:F1947"/>
    <mergeCell ref="F1948:F1949"/>
    <mergeCell ref="F1950:F1952"/>
    <mergeCell ref="F1953:F1955"/>
    <mergeCell ref="F1956:F1957"/>
    <mergeCell ref="F1958:F1966"/>
    <mergeCell ref="F1967:F1968"/>
    <mergeCell ref="F1969:F1974"/>
    <mergeCell ref="F1976:F1979"/>
    <mergeCell ref="F1980:F1982"/>
    <mergeCell ref="F1983:F1984"/>
    <mergeCell ref="F1985:F1986"/>
    <mergeCell ref="F1987:F1996"/>
    <mergeCell ref="F1997:F2006"/>
    <mergeCell ref="F2007:F2018"/>
    <mergeCell ref="F2019:F2020"/>
    <mergeCell ref="F2021:F2022"/>
    <mergeCell ref="F2023:F2029"/>
    <mergeCell ref="F2030:H2030"/>
    <mergeCell ref="F2031:H2032"/>
    <mergeCell ref="F2033:H2033"/>
    <mergeCell ref="G2039:G2040"/>
    <mergeCell ref="G2041:G2044"/>
    <mergeCell ref="G2045:G2046"/>
    <mergeCell ref="G2047:G2048"/>
    <mergeCell ref="G2049:G2058"/>
    <mergeCell ref="G2059:G2068"/>
    <mergeCell ref="G2069:G2078"/>
    <mergeCell ref="F2041:F2044"/>
    <mergeCell ref="F2045:F2046"/>
    <mergeCell ref="F2047:F2048"/>
    <mergeCell ref="F2049:F2058"/>
    <mergeCell ref="F2059:F2068"/>
    <mergeCell ref="F2069:F2078"/>
    <mergeCell ref="F2089:F2090"/>
    <mergeCell ref="F2092:F2093"/>
    <mergeCell ref="F2094:F2095"/>
    <mergeCell ref="F2096:F2099"/>
    <mergeCell ref="F2100:F2102"/>
    <mergeCell ref="F2103:F2105"/>
    <mergeCell ref="F2106:F2114"/>
    <mergeCell ref="F2115:F2116"/>
    <mergeCell ref="F2117:F2118"/>
    <mergeCell ref="F2119:F2120"/>
    <mergeCell ref="F2121:F2122"/>
    <mergeCell ref="F2123:F2124"/>
    <mergeCell ref="F2125:F2126"/>
    <mergeCell ref="F2127:F2128"/>
    <mergeCell ref="F2129:H2129"/>
    <mergeCell ref="F2130:H2131"/>
    <mergeCell ref="F2132:H2132"/>
    <mergeCell ref="F2199:H2200"/>
    <mergeCell ref="F2201:H2201"/>
    <mergeCell ref="G2206:G2207"/>
    <mergeCell ref="F2222:H2222"/>
    <mergeCell ref="F2223:H2224"/>
    <mergeCell ref="F2225:H2225"/>
    <mergeCell ref="G2230:G2231"/>
    <mergeCell ref="F2243:H2243"/>
    <mergeCell ref="F2244:H2245"/>
    <mergeCell ref="F2246:H2246"/>
    <mergeCell ref="G2252:G2253"/>
    <mergeCell ref="F2258:H2258"/>
    <mergeCell ref="F2259:H2260"/>
    <mergeCell ref="F2261:H2261"/>
    <mergeCell ref="G2266:G2267"/>
    <mergeCell ref="F2282:H2282"/>
    <mergeCell ref="A2537:A2556"/>
    <mergeCell ref="A2519:A2536"/>
    <mergeCell ref="A2502:A2518"/>
    <mergeCell ref="C2519:C2536"/>
    <mergeCell ref="D2519:D2536"/>
    <mergeCell ref="E2519:E2536"/>
    <mergeCell ref="H2519:H2536"/>
    <mergeCell ref="A2481:B2481"/>
    <mergeCell ref="E2481:J2481"/>
    <mergeCell ref="A2482:A2483"/>
    <mergeCell ref="B2482:B2483"/>
    <mergeCell ref="C2482:C2483"/>
    <mergeCell ref="D2482:D2483"/>
    <mergeCell ref="H2482:H2483"/>
    <mergeCell ref="I2482:I2483"/>
    <mergeCell ref="J2482:J2483"/>
    <mergeCell ref="H2623:H2625"/>
    <mergeCell ref="I2623:I2625"/>
    <mergeCell ref="J2616:J2617"/>
    <mergeCell ref="A2618:A2622"/>
    <mergeCell ref="G2626:G2627"/>
    <mergeCell ref="J2610:J2611"/>
    <mergeCell ref="A2612:A2615"/>
    <mergeCell ref="C2612:C2615"/>
    <mergeCell ref="D2612:D2615"/>
    <mergeCell ref="E2612:E2615"/>
    <mergeCell ref="G2696:G2698"/>
    <mergeCell ref="G2699:G2701"/>
    <mergeCell ref="F2667:F2670"/>
    <mergeCell ref="F2671:F2674"/>
    <mergeCell ref="F2675:F2678"/>
    <mergeCell ref="F2679:F2683"/>
    <mergeCell ref="F2684:F2686"/>
    <mergeCell ref="F2687:F2689"/>
    <mergeCell ref="F2690:F2692"/>
    <mergeCell ref="F2693:F2695"/>
    <mergeCell ref="F2696:F2698"/>
    <mergeCell ref="F2699:F2701"/>
    <mergeCell ref="I2699:I2701"/>
    <mergeCell ref="J2699:J2701"/>
    <mergeCell ref="A2696:A2698"/>
    <mergeCell ref="C2696:C2698"/>
    <mergeCell ref="D2696:D2698"/>
    <mergeCell ref="E2696:E2698"/>
    <mergeCell ref="H2696:H2698"/>
    <mergeCell ref="I2696:I2698"/>
    <mergeCell ref="I2687:I2689"/>
    <mergeCell ref="J2687:J2689"/>
    <mergeCell ref="A3004:J3004"/>
    <mergeCell ref="A3119:J3119"/>
    <mergeCell ref="G3581:G3582"/>
    <mergeCell ref="G3583:G3587"/>
    <mergeCell ref="G3597:G3598"/>
    <mergeCell ref="F3583:F3587"/>
    <mergeCell ref="F3597:F3598"/>
    <mergeCell ref="A2761:J2761"/>
    <mergeCell ref="A2762:J2762"/>
    <mergeCell ref="A2794:J2794"/>
    <mergeCell ref="A2796:J2796"/>
    <mergeCell ref="A2798:J2798"/>
    <mergeCell ref="A2800:J2800"/>
    <mergeCell ref="I3583:I3587"/>
    <mergeCell ref="J3583:J3587"/>
    <mergeCell ref="A3597:A3598"/>
    <mergeCell ref="C3597:C3598"/>
    <mergeCell ref="D3597:D3598"/>
    <mergeCell ref="E3597:E3598"/>
    <mergeCell ref="H3597:H3598"/>
    <mergeCell ref="A3417:J3417"/>
    <mergeCell ref="A3583:A3587"/>
    <mergeCell ref="C3583:C3587"/>
    <mergeCell ref="D3583:D3587"/>
    <mergeCell ref="E3583:E3587"/>
    <mergeCell ref="H3583:H3587"/>
    <mergeCell ref="F3574:H3574"/>
    <mergeCell ref="J3531:J3533"/>
    <mergeCell ref="A3535:A3536"/>
    <mergeCell ref="C3535:C3536"/>
    <mergeCell ref="D3535:D3536"/>
    <mergeCell ref="E3535:E3536"/>
    <mergeCell ref="E3631:J3631"/>
    <mergeCell ref="F3634:F3635"/>
    <mergeCell ref="G3634:G3635"/>
    <mergeCell ref="F3636:H3636"/>
    <mergeCell ref="F3637:H3638"/>
    <mergeCell ref="F3639:H3639"/>
    <mergeCell ref="G3366:G3367"/>
    <mergeCell ref="F3369:F3395"/>
    <mergeCell ref="G3369:G3395"/>
    <mergeCell ref="F3396:H3396"/>
    <mergeCell ref="F3397:H3397"/>
    <mergeCell ref="F3398:H3398"/>
    <mergeCell ref="G3422:G3423"/>
    <mergeCell ref="F3427:F3428"/>
    <mergeCell ref="G3427:G3428"/>
    <mergeCell ref="F3432:H3432"/>
    <mergeCell ref="F3433:H3433"/>
    <mergeCell ref="F3434:H3434"/>
    <mergeCell ref="G3439:G3440"/>
    <mergeCell ref="G3441:G3442"/>
    <mergeCell ref="G3444:G3479"/>
    <mergeCell ref="A3639:E3639"/>
    <mergeCell ref="A3599:E3599"/>
    <mergeCell ref="A3600:E3600"/>
    <mergeCell ref="A3601:E3601"/>
    <mergeCell ref="I3597:I3598"/>
    <mergeCell ref="J3597:J3598"/>
    <mergeCell ref="A3581:A3582"/>
    <mergeCell ref="B3581:B3582"/>
    <mergeCell ref="C3581:C3582"/>
    <mergeCell ref="D3581:D3582"/>
    <mergeCell ref="H3581:H3582"/>
    <mergeCell ref="F3649:F3653"/>
    <mergeCell ref="F3654:F3655"/>
    <mergeCell ref="F3656:F3657"/>
    <mergeCell ref="F3658:F3659"/>
    <mergeCell ref="F3660:F3663"/>
    <mergeCell ref="F3664:F3665"/>
    <mergeCell ref="F3666:F3667"/>
    <mergeCell ref="F3668:F3676"/>
    <mergeCell ref="F3677:F3685"/>
    <mergeCell ref="F3686:F3691"/>
    <mergeCell ref="F3692:F3698"/>
    <mergeCell ref="F3717:F3734"/>
    <mergeCell ref="F3735:F3736"/>
    <mergeCell ref="F3737:F3738"/>
    <mergeCell ref="F3745:F3746"/>
    <mergeCell ref="F3747:H3747"/>
    <mergeCell ref="F3748:H3748"/>
    <mergeCell ref="F3765:F3766"/>
    <mergeCell ref="F3767:F3775"/>
    <mergeCell ref="F3776:F3784"/>
    <mergeCell ref="F3785:F3790"/>
    <mergeCell ref="F3791:F3797"/>
    <mergeCell ref="F3815:F3816"/>
    <mergeCell ref="F3819:F3820"/>
    <mergeCell ref="F3821:H3821"/>
    <mergeCell ref="F3822:H3822"/>
    <mergeCell ref="F3823:H3823"/>
    <mergeCell ref="G3895:G3896"/>
    <mergeCell ref="G3902:G3903"/>
    <mergeCell ref="G3904:G3905"/>
    <mergeCell ref="G3906:G3907"/>
    <mergeCell ref="G3909:G3910"/>
    <mergeCell ref="F3902:F3903"/>
    <mergeCell ref="F3904:F3905"/>
    <mergeCell ref="F3906:F3907"/>
    <mergeCell ref="F3909:F3910"/>
    <mergeCell ref="A3873:J3873"/>
    <mergeCell ref="A3874:J3874"/>
    <mergeCell ref="A3875:J3875"/>
    <mergeCell ref="E3902:E3903"/>
    <mergeCell ref="H3902:H3903"/>
    <mergeCell ref="I3902:I3903"/>
    <mergeCell ref="A3894:B3894"/>
    <mergeCell ref="E3894:J3894"/>
    <mergeCell ref="A3895:A3896"/>
    <mergeCell ref="B3895:B3896"/>
    <mergeCell ref="C3895:C3896"/>
    <mergeCell ref="D3895:D3896"/>
    <mergeCell ref="H3895:H3896"/>
    <mergeCell ref="H4034:H4035"/>
    <mergeCell ref="F4162:F4163"/>
    <mergeCell ref="F4164:F4165"/>
    <mergeCell ref="F4166:F4167"/>
    <mergeCell ref="F4168:F4169"/>
    <mergeCell ref="F4170:H4170"/>
    <mergeCell ref="F4171:H4171"/>
    <mergeCell ref="F4172:H4172"/>
    <mergeCell ref="G4202:G4203"/>
    <mergeCell ref="G4204:G4205"/>
    <mergeCell ref="F4023:H4023"/>
    <mergeCell ref="F4024:H4024"/>
    <mergeCell ref="F4025:H4025"/>
    <mergeCell ref="E4013:J4013"/>
    <mergeCell ref="G4030:G4031"/>
    <mergeCell ref="G4032:G4033"/>
    <mergeCell ref="G4034:G4035"/>
    <mergeCell ref="F4032:F4033"/>
    <mergeCell ref="F4034:F4035"/>
    <mergeCell ref="F4039:H4039"/>
    <mergeCell ref="F4040:H4040"/>
    <mergeCell ref="F4041:H4041"/>
    <mergeCell ref="G4047:G4048"/>
    <mergeCell ref="F4049:F4050"/>
    <mergeCell ref="G4049:G4050"/>
    <mergeCell ref="J4049:J4050"/>
    <mergeCell ref="J4032:J4033"/>
    <mergeCell ref="I4020:I4021"/>
    <mergeCell ref="J4020:J4021"/>
    <mergeCell ref="A4023:E4023"/>
    <mergeCell ref="A4024:E4024"/>
    <mergeCell ref="A4020:A4021"/>
    <mergeCell ref="F4095:H4095"/>
    <mergeCell ref="G4125:G4126"/>
    <mergeCell ref="F4127:F4133"/>
    <mergeCell ref="G4127:G4133"/>
    <mergeCell ref="F4135:H4135"/>
    <mergeCell ref="F4136:H4136"/>
    <mergeCell ref="F4137:H4137"/>
    <mergeCell ref="G4142:G4143"/>
    <mergeCell ref="G4144:G4145"/>
    <mergeCell ref="G4146:G4147"/>
    <mergeCell ref="G4148:G4149"/>
    <mergeCell ref="G4150:G4161"/>
    <mergeCell ref="F4219:F4220"/>
    <mergeCell ref="F4221:F4224"/>
    <mergeCell ref="F4225:F4232"/>
    <mergeCell ref="G4162:G4163"/>
    <mergeCell ref="G4164:G4165"/>
    <mergeCell ref="G4166:G4167"/>
    <mergeCell ref="G4168:G4169"/>
    <mergeCell ref="F4144:F4145"/>
    <mergeCell ref="F4146:F4147"/>
    <mergeCell ref="F4148:F4149"/>
    <mergeCell ref="F4150:F4161"/>
    <mergeCell ref="H4168:H4169"/>
    <mergeCell ref="G4194:G4195"/>
    <mergeCell ref="G4198:G4199"/>
    <mergeCell ref="A4186:J4186"/>
    <mergeCell ref="A4187:J4187"/>
    <mergeCell ref="A4188:J4188"/>
    <mergeCell ref="A4189:J4189"/>
    <mergeCell ref="F4204:F4205"/>
    <mergeCell ref="G4225:G4232"/>
    <mergeCell ref="A4307:A4308"/>
    <mergeCell ref="C4307:C4308"/>
    <mergeCell ref="D4307:D4308"/>
    <mergeCell ref="E4307:E4308"/>
    <mergeCell ref="I4307:I4308"/>
    <mergeCell ref="J4307:J4308"/>
    <mergeCell ref="A4305:A4306"/>
    <mergeCell ref="C4305:C4306"/>
    <mergeCell ref="D4305:D4306"/>
    <mergeCell ref="I4198:I4199"/>
    <mergeCell ref="J4198:J4199"/>
    <mergeCell ref="A4290:J4290"/>
    <mergeCell ref="A4291:J4291"/>
    <mergeCell ref="A4292:J4292"/>
    <mergeCell ref="A4278:J4278"/>
    <mergeCell ref="G4247:G4256"/>
    <mergeCell ref="F4215:F4216"/>
    <mergeCell ref="F4217:F4218"/>
    <mergeCell ref="B4295:B4296"/>
    <mergeCell ref="E4305:E4306"/>
    <mergeCell ref="I4305:I4306"/>
    <mergeCell ref="A4294:B4294"/>
    <mergeCell ref="A4295:A4296"/>
    <mergeCell ref="F4198:F4199"/>
    <mergeCell ref="F4202:F4203"/>
    <mergeCell ref="C4295:C4296"/>
    <mergeCell ref="D4295:D4296"/>
    <mergeCell ref="H4295:H4296"/>
    <mergeCell ref="J4271:J4272"/>
    <mergeCell ref="A4273:E4273"/>
    <mergeCell ref="A4274:E4274"/>
    <mergeCell ref="A4275:E4275"/>
    <mergeCell ref="A5291:A5292"/>
    <mergeCell ref="G4233:G4236"/>
    <mergeCell ref="H4307:H4308"/>
    <mergeCell ref="H4305:H4306"/>
    <mergeCell ref="E4294:J4294"/>
    <mergeCell ref="F4268:F4270"/>
    <mergeCell ref="F4271:F4272"/>
    <mergeCell ref="F4273:H4273"/>
    <mergeCell ref="F4274:H4274"/>
    <mergeCell ref="J4237:J4246"/>
    <mergeCell ref="J4219:J4220"/>
    <mergeCell ref="J5067:J5068"/>
    <mergeCell ref="A5069:A5070"/>
    <mergeCell ref="C5069:C5070"/>
    <mergeCell ref="D5069:D5070"/>
    <mergeCell ref="E5069:E5070"/>
    <mergeCell ref="H5069:H5070"/>
    <mergeCell ref="I5069:I5070"/>
    <mergeCell ref="J5069:J5070"/>
    <mergeCell ref="A5067:A5068"/>
    <mergeCell ref="C5067:C5068"/>
    <mergeCell ref="D5067:D5068"/>
    <mergeCell ref="E5067:E5068"/>
    <mergeCell ref="H5067:H5068"/>
    <mergeCell ref="I5067:I5068"/>
    <mergeCell ref="F4275:H4275"/>
    <mergeCell ref="G4295:G4296"/>
    <mergeCell ref="G4305:G4306"/>
    <mergeCell ref="G4307:G4308"/>
    <mergeCell ref="F4305:F4306"/>
    <mergeCell ref="F4307:F4308"/>
    <mergeCell ref="J4305:J4306"/>
  </mergeCells>
  <pageMargins left="0.7" right="0.7" top="0.75" bottom="0.75" header="0.3" footer="0.3"/>
  <pageSetup orientation="portrait" r:id="rId1"/>
  <ignoredErrors>
    <ignoredError sqref="C3608 C3984 C417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election activeCell="A22" sqref="A22:B22"/>
    </sheetView>
  </sheetViews>
  <sheetFormatPr defaultColWidth="14.42578125" defaultRowHeight="15" x14ac:dyDescent="0.25"/>
  <cols>
    <col min="1" max="1" width="6" style="184" customWidth="1"/>
    <col min="2" max="2" width="93.140625" style="184" customWidth="1"/>
    <col min="3" max="5" width="19.5703125" style="184" customWidth="1"/>
    <col min="6" max="8" width="9.140625" style="184" customWidth="1"/>
    <col min="9" max="12" width="8.7109375" style="184" customWidth="1"/>
    <col min="13" max="16384" width="14.42578125" style="184"/>
  </cols>
  <sheetData>
    <row r="1" spans="1:12" ht="16.5" customHeight="1" x14ac:dyDescent="0.25">
      <c r="A1" s="545" t="s">
        <v>4485</v>
      </c>
      <c r="B1" s="546"/>
      <c r="C1" s="546"/>
      <c r="D1" s="546"/>
      <c r="E1" s="546"/>
      <c r="F1" s="183"/>
      <c r="G1" s="183"/>
      <c r="H1" s="183"/>
      <c r="I1" s="183"/>
      <c r="J1" s="183"/>
      <c r="K1" s="183"/>
      <c r="L1" s="183"/>
    </row>
    <row r="2" spans="1:12" ht="14.25" customHeight="1" thickBot="1" x14ac:dyDescent="0.3">
      <c r="A2" s="183"/>
      <c r="B2" s="185"/>
      <c r="C2" s="186"/>
      <c r="D2" s="183"/>
      <c r="E2" s="183"/>
      <c r="F2" s="183"/>
      <c r="G2" s="183"/>
      <c r="H2" s="183"/>
      <c r="I2" s="183"/>
      <c r="J2" s="183"/>
      <c r="K2" s="183"/>
      <c r="L2" s="183"/>
    </row>
    <row r="3" spans="1:12" ht="28.5" customHeight="1" thickBot="1" x14ac:dyDescent="0.3">
      <c r="A3" s="187"/>
      <c r="B3" s="185"/>
      <c r="C3" s="188" t="s">
        <v>4486</v>
      </c>
      <c r="D3" s="189" t="s">
        <v>4523</v>
      </c>
      <c r="E3" s="190" t="s">
        <v>4487</v>
      </c>
      <c r="F3" s="185"/>
      <c r="G3" s="185"/>
      <c r="H3" s="185"/>
      <c r="I3" s="185"/>
      <c r="J3" s="185"/>
      <c r="K3" s="185"/>
      <c r="L3" s="185"/>
    </row>
    <row r="4" spans="1:12" ht="15.75" customHeight="1" thickBot="1" x14ac:dyDescent="0.3">
      <c r="A4" s="218" t="s">
        <v>4491</v>
      </c>
      <c r="B4" s="219" t="s">
        <v>4492</v>
      </c>
      <c r="C4" s="191">
        <f>Specifikacija!C2166</f>
        <v>0</v>
      </c>
      <c r="D4" s="192">
        <f>E4-C4</f>
        <v>0</v>
      </c>
      <c r="E4" s="193">
        <f>Specifikacija!C2168</f>
        <v>0</v>
      </c>
      <c r="F4" s="185"/>
      <c r="G4" s="185"/>
      <c r="H4" s="185"/>
      <c r="I4" s="185"/>
      <c r="J4" s="185"/>
      <c r="K4" s="185"/>
      <c r="L4" s="185"/>
    </row>
    <row r="5" spans="1:12" ht="14.25" customHeight="1" thickBot="1" x14ac:dyDescent="0.3">
      <c r="A5" s="220" t="s">
        <v>4493</v>
      </c>
      <c r="B5" s="221" t="s">
        <v>4494</v>
      </c>
      <c r="C5" s="194">
        <f>Specifikacija!C2751</f>
        <v>0</v>
      </c>
      <c r="D5" s="192">
        <f t="shared" ref="D5:D19" si="0">E5-C5</f>
        <v>0</v>
      </c>
      <c r="E5" s="193">
        <f>Specifikacija!C2753</f>
        <v>0</v>
      </c>
      <c r="F5" s="185"/>
      <c r="G5" s="185"/>
      <c r="H5" s="185"/>
      <c r="I5" s="185"/>
      <c r="J5" s="185"/>
      <c r="K5" s="185"/>
      <c r="L5" s="185"/>
    </row>
    <row r="6" spans="1:12" ht="14.25" customHeight="1" thickBot="1" x14ac:dyDescent="0.3">
      <c r="A6" s="220" t="s">
        <v>4495</v>
      </c>
      <c r="B6" s="221" t="s">
        <v>4521</v>
      </c>
      <c r="C6" s="195">
        <f>Specifikacija!C3403</f>
        <v>0</v>
      </c>
      <c r="D6" s="192">
        <f t="shared" si="0"/>
        <v>0</v>
      </c>
      <c r="E6" s="193">
        <f>Specifikacija!C3405</f>
        <v>0</v>
      </c>
      <c r="F6" s="185"/>
      <c r="G6" s="185"/>
      <c r="H6" s="185"/>
      <c r="I6" s="185"/>
      <c r="J6" s="185"/>
      <c r="K6" s="185"/>
      <c r="L6" s="185"/>
    </row>
    <row r="7" spans="1:12" ht="14.25" customHeight="1" thickBot="1" x14ac:dyDescent="0.3">
      <c r="A7" s="220" t="s">
        <v>4496</v>
      </c>
      <c r="B7" s="221" t="s">
        <v>4497</v>
      </c>
      <c r="C7" s="191">
        <f>Specifikacija!C3607</f>
        <v>0</v>
      </c>
      <c r="D7" s="192">
        <f t="shared" si="0"/>
        <v>0</v>
      </c>
      <c r="E7" s="193">
        <f>Specifikacija!C3609</f>
        <v>0</v>
      </c>
      <c r="F7" s="185"/>
      <c r="G7" s="185"/>
      <c r="H7" s="185"/>
      <c r="I7" s="185"/>
      <c r="J7" s="185"/>
      <c r="K7" s="185"/>
      <c r="L7" s="185"/>
    </row>
    <row r="8" spans="1:12" ht="14.25" customHeight="1" thickBot="1" x14ac:dyDescent="0.3">
      <c r="A8" s="220" t="s">
        <v>4498</v>
      </c>
      <c r="B8" s="221" t="s">
        <v>4499</v>
      </c>
      <c r="C8" s="191">
        <f>Specifikacija!C3828</f>
        <v>0</v>
      </c>
      <c r="D8" s="192">
        <f t="shared" si="0"/>
        <v>0</v>
      </c>
      <c r="E8" s="193">
        <f>Specifikacija!C3830</f>
        <v>0</v>
      </c>
      <c r="F8" s="185"/>
      <c r="G8" s="185"/>
      <c r="H8" s="185"/>
      <c r="I8" s="185"/>
      <c r="J8" s="185"/>
      <c r="K8" s="185"/>
      <c r="L8" s="185"/>
    </row>
    <row r="9" spans="1:12" ht="14.25" customHeight="1" thickBot="1" x14ac:dyDescent="0.3">
      <c r="A9" s="220" t="s">
        <v>4500</v>
      </c>
      <c r="B9" s="221" t="s">
        <v>4501</v>
      </c>
      <c r="C9" s="191">
        <f>Specifikacija!F3926</f>
        <v>0</v>
      </c>
      <c r="D9" s="192">
        <f t="shared" si="0"/>
        <v>0</v>
      </c>
      <c r="E9" s="193">
        <f>Specifikacija!F3928</f>
        <v>0</v>
      </c>
      <c r="F9" s="185"/>
      <c r="G9" s="185"/>
      <c r="H9" s="185"/>
      <c r="I9" s="185"/>
      <c r="J9" s="185"/>
      <c r="K9" s="185"/>
      <c r="L9" s="185"/>
    </row>
    <row r="10" spans="1:12" ht="14.25" customHeight="1" thickBot="1" x14ac:dyDescent="0.3">
      <c r="A10" s="220" t="s">
        <v>4502</v>
      </c>
      <c r="B10" s="221" t="s">
        <v>4503</v>
      </c>
      <c r="C10" s="191">
        <f>Specifikacija!C3983</f>
        <v>0</v>
      </c>
      <c r="D10" s="192">
        <f t="shared" si="0"/>
        <v>0</v>
      </c>
      <c r="E10" s="193">
        <f>Specifikacija!C3985</f>
        <v>0</v>
      </c>
      <c r="F10" s="185"/>
      <c r="G10" s="185"/>
      <c r="H10" s="185"/>
      <c r="I10" s="185"/>
      <c r="J10" s="185"/>
      <c r="K10" s="185"/>
      <c r="L10" s="185"/>
    </row>
    <row r="11" spans="1:12" ht="14.25" customHeight="1" thickBot="1" x14ac:dyDescent="0.3">
      <c r="A11" s="220" t="s">
        <v>4504</v>
      </c>
      <c r="B11" s="221" t="s">
        <v>4505</v>
      </c>
      <c r="C11" s="191">
        <f>Specifikacija!C4100</f>
        <v>0</v>
      </c>
      <c r="D11" s="192">
        <f t="shared" si="0"/>
        <v>0</v>
      </c>
      <c r="E11" s="193">
        <f>Specifikacija!C4102</f>
        <v>0</v>
      </c>
      <c r="F11" s="185"/>
      <c r="G11" s="185"/>
      <c r="H11" s="185"/>
      <c r="I11" s="185"/>
      <c r="J11" s="185"/>
      <c r="K11" s="185"/>
      <c r="L11" s="185"/>
    </row>
    <row r="12" spans="1:12" ht="14.25" customHeight="1" thickBot="1" x14ac:dyDescent="0.3">
      <c r="A12" s="220" t="s">
        <v>4488</v>
      </c>
      <c r="B12" s="221" t="s">
        <v>4506</v>
      </c>
      <c r="C12" s="191">
        <f>Specifikacija!C4177</f>
        <v>0</v>
      </c>
      <c r="D12" s="192">
        <f t="shared" si="0"/>
        <v>0</v>
      </c>
      <c r="E12" s="193">
        <f>Specifikacija!C4179</f>
        <v>0</v>
      </c>
      <c r="F12" s="185"/>
      <c r="G12" s="185"/>
      <c r="H12" s="185"/>
      <c r="I12" s="185"/>
      <c r="J12" s="185"/>
      <c r="K12" s="185"/>
      <c r="L12" s="185"/>
    </row>
    <row r="13" spans="1:12" ht="14.25" customHeight="1" thickBot="1" x14ac:dyDescent="0.3">
      <c r="A13" s="220" t="s">
        <v>4507</v>
      </c>
      <c r="B13" s="221" t="s">
        <v>4508</v>
      </c>
      <c r="C13" s="191">
        <f>Specifikacija!C4280</f>
        <v>0</v>
      </c>
      <c r="D13" s="192">
        <f t="shared" si="0"/>
        <v>0</v>
      </c>
      <c r="E13" s="193">
        <f>Specifikacija!C4282</f>
        <v>0</v>
      </c>
      <c r="F13" s="185"/>
      <c r="G13" s="185"/>
      <c r="H13" s="185"/>
      <c r="I13" s="185"/>
      <c r="J13" s="185"/>
      <c r="K13" s="185"/>
      <c r="L13" s="185"/>
    </row>
    <row r="14" spans="1:12" ht="15.75" customHeight="1" thickBot="1" x14ac:dyDescent="0.3">
      <c r="A14" s="220" t="s">
        <v>4509</v>
      </c>
      <c r="B14" s="221" t="s">
        <v>4510</v>
      </c>
      <c r="C14" s="191">
        <f>Specifikacija!C5530</f>
        <v>0</v>
      </c>
      <c r="D14" s="192">
        <f t="shared" si="0"/>
        <v>0</v>
      </c>
      <c r="E14" s="193">
        <f>Specifikacija!C5532</f>
        <v>0</v>
      </c>
      <c r="F14" s="185"/>
      <c r="G14" s="185"/>
      <c r="H14" s="185"/>
      <c r="I14" s="185"/>
      <c r="J14" s="185"/>
      <c r="K14" s="185"/>
      <c r="L14" s="185"/>
    </row>
    <row r="15" spans="1:12" ht="15.75" customHeight="1" thickBot="1" x14ac:dyDescent="0.3">
      <c r="A15" s="220" t="s">
        <v>4511</v>
      </c>
      <c r="B15" s="221" t="s">
        <v>4512</v>
      </c>
      <c r="C15" s="191">
        <f>Specifikacija!F5636</f>
        <v>0</v>
      </c>
      <c r="D15" s="192">
        <f t="shared" si="0"/>
        <v>0</v>
      </c>
      <c r="E15" s="193">
        <f>Specifikacija!F5639</f>
        <v>0</v>
      </c>
      <c r="F15" s="185"/>
      <c r="G15" s="185"/>
      <c r="H15" s="185"/>
      <c r="I15" s="185"/>
      <c r="J15" s="185"/>
      <c r="K15" s="185"/>
      <c r="L15" s="185"/>
    </row>
    <row r="16" spans="1:12" ht="15.75" customHeight="1" thickBot="1" x14ac:dyDescent="0.3">
      <c r="A16" s="220" t="s">
        <v>4513</v>
      </c>
      <c r="B16" s="221" t="s">
        <v>4514</v>
      </c>
      <c r="C16" s="191">
        <f>Specifikacija!F5751</f>
        <v>0</v>
      </c>
      <c r="D16" s="192">
        <f t="shared" si="0"/>
        <v>0</v>
      </c>
      <c r="E16" s="193">
        <f>Specifikacija!F5753</f>
        <v>0</v>
      </c>
      <c r="F16" s="185"/>
      <c r="G16" s="185"/>
      <c r="H16" s="185"/>
      <c r="I16" s="185"/>
      <c r="J16" s="185"/>
      <c r="K16" s="185"/>
      <c r="L16" s="185"/>
    </row>
    <row r="17" spans="1:12" ht="15.75" customHeight="1" thickBot="1" x14ac:dyDescent="0.3">
      <c r="A17" s="220" t="s">
        <v>4515</v>
      </c>
      <c r="B17" s="221" t="s">
        <v>4516</v>
      </c>
      <c r="C17" s="191">
        <f>Specifikacija!F5782</f>
        <v>0</v>
      </c>
      <c r="D17" s="192">
        <f t="shared" si="0"/>
        <v>0</v>
      </c>
      <c r="E17" s="193">
        <f>Specifikacija!F5784</f>
        <v>0</v>
      </c>
      <c r="F17" s="185"/>
      <c r="G17" s="185"/>
      <c r="H17" s="185"/>
      <c r="I17" s="185"/>
      <c r="J17" s="185"/>
      <c r="K17" s="185"/>
      <c r="L17" s="185"/>
    </row>
    <row r="18" spans="1:12" ht="15.75" customHeight="1" thickBot="1" x14ac:dyDescent="0.3">
      <c r="A18" s="220" t="s">
        <v>4517</v>
      </c>
      <c r="B18" s="221" t="s">
        <v>4518</v>
      </c>
      <c r="C18" s="191">
        <f>Specifikacija!F5816</f>
        <v>0</v>
      </c>
      <c r="D18" s="192">
        <f t="shared" si="0"/>
        <v>0</v>
      </c>
      <c r="E18" s="193">
        <f>Specifikacija!F5818</f>
        <v>0</v>
      </c>
      <c r="F18" s="185"/>
      <c r="G18" s="185"/>
      <c r="H18" s="185"/>
      <c r="I18" s="185"/>
      <c r="J18" s="185"/>
      <c r="K18" s="185"/>
      <c r="L18" s="185"/>
    </row>
    <row r="19" spans="1:12" ht="15.75" thickBot="1" x14ac:dyDescent="0.3">
      <c r="A19" s="220" t="s">
        <v>4519</v>
      </c>
      <c r="B19" s="221" t="s">
        <v>4520</v>
      </c>
      <c r="C19" s="191">
        <f>Specifikacija!F5878</f>
        <v>0</v>
      </c>
      <c r="D19" s="192">
        <f t="shared" si="0"/>
        <v>0</v>
      </c>
      <c r="E19" s="193">
        <f>Specifikacija!F5880</f>
        <v>0</v>
      </c>
      <c r="F19" s="185"/>
      <c r="G19" s="185"/>
      <c r="H19" s="185"/>
      <c r="I19" s="185"/>
      <c r="J19" s="185"/>
      <c r="K19" s="185"/>
      <c r="L19" s="185"/>
    </row>
    <row r="20" spans="1:12" ht="14.25" customHeight="1" thickBot="1" x14ac:dyDescent="0.3">
      <c r="A20" s="196"/>
      <c r="B20" s="197" t="s">
        <v>4522</v>
      </c>
      <c r="C20" s="198">
        <f>SUM(C4:C19)</f>
        <v>0</v>
      </c>
      <c r="D20" s="199">
        <f>SUM(D4:D19)</f>
        <v>0</v>
      </c>
      <c r="E20" s="200">
        <f>SUM(E4:E19)</f>
        <v>0</v>
      </c>
      <c r="F20" s="185"/>
      <c r="G20" s="185"/>
      <c r="H20" s="185"/>
      <c r="I20" s="185"/>
      <c r="J20" s="185"/>
      <c r="K20" s="185"/>
      <c r="L20" s="185"/>
    </row>
    <row r="21" spans="1:12" ht="14.25" customHeight="1" x14ac:dyDescent="0.25">
      <c r="A21" s="196"/>
      <c r="B21" s="201"/>
      <c r="C21" s="202"/>
      <c r="D21" s="202"/>
      <c r="E21" s="202"/>
      <c r="F21" s="185"/>
      <c r="G21" s="185"/>
      <c r="H21" s="185"/>
      <c r="I21" s="185"/>
      <c r="J21" s="185"/>
      <c r="K21" s="185"/>
      <c r="L21" s="185"/>
    </row>
    <row r="22" spans="1:12" ht="14.25" customHeight="1" x14ac:dyDescent="0.25">
      <c r="A22" s="547" t="s">
        <v>4524</v>
      </c>
      <c r="B22" s="548"/>
      <c r="C22" s="185"/>
      <c r="D22" s="549" t="s">
        <v>4489</v>
      </c>
      <c r="E22" s="546"/>
      <c r="F22" s="185"/>
      <c r="G22" s="185"/>
      <c r="H22" s="185"/>
      <c r="I22" s="185"/>
      <c r="J22" s="185"/>
      <c r="K22" s="185"/>
      <c r="L22" s="185"/>
    </row>
    <row r="23" spans="1:12" ht="14.25" customHeight="1" x14ac:dyDescent="0.25">
      <c r="A23" s="203"/>
      <c r="B23" s="203"/>
      <c r="C23" s="185"/>
      <c r="D23" s="185"/>
      <c r="E23" s="185"/>
      <c r="F23" s="185"/>
      <c r="G23" s="185"/>
      <c r="H23" s="185"/>
      <c r="I23" s="185"/>
      <c r="J23" s="185"/>
      <c r="K23" s="185"/>
      <c r="L23" s="185"/>
    </row>
    <row r="24" spans="1:12" ht="14.25" customHeight="1" x14ac:dyDescent="0.25">
      <c r="A24" s="183"/>
      <c r="B24" s="204"/>
      <c r="C24" s="205"/>
      <c r="D24" s="206"/>
      <c r="E24" s="206"/>
      <c r="F24" s="183"/>
      <c r="G24" s="183"/>
      <c r="H24" s="183"/>
      <c r="I24" s="183"/>
      <c r="J24" s="183"/>
      <c r="K24" s="183"/>
      <c r="L24" s="183"/>
    </row>
    <row r="25" spans="1:12" ht="14.25" customHeight="1" x14ac:dyDescent="0.25">
      <c r="A25" s="183"/>
      <c r="B25" s="204"/>
      <c r="C25" s="205"/>
      <c r="D25" s="183"/>
      <c r="E25" s="183"/>
      <c r="F25" s="183"/>
      <c r="G25" s="183"/>
      <c r="H25" s="183"/>
      <c r="I25" s="183"/>
      <c r="J25" s="183"/>
      <c r="K25" s="183"/>
      <c r="L25" s="183"/>
    </row>
    <row r="26" spans="1:12" ht="27" customHeight="1" x14ac:dyDescent="0.25">
      <c r="A26" s="550" t="s">
        <v>4490</v>
      </c>
      <c r="B26" s="546"/>
      <c r="C26" s="546"/>
      <c r="D26" s="546"/>
      <c r="E26" s="546"/>
      <c r="F26" s="183"/>
      <c r="G26" s="183"/>
      <c r="H26" s="183"/>
      <c r="I26" s="183"/>
      <c r="J26" s="183"/>
      <c r="K26" s="183"/>
      <c r="L26" s="183"/>
    </row>
    <row r="27" spans="1:12" ht="14.25" customHeight="1" x14ac:dyDescent="0.25">
      <c r="A27" s="183"/>
      <c r="B27" s="183"/>
      <c r="C27" s="183"/>
      <c r="D27" s="183"/>
      <c r="E27" s="183"/>
      <c r="F27" s="183"/>
      <c r="G27" s="183"/>
      <c r="H27" s="183"/>
      <c r="I27" s="183"/>
      <c r="J27" s="183"/>
      <c r="K27" s="183"/>
      <c r="L27" s="183"/>
    </row>
    <row r="28" spans="1:12" ht="14.25" customHeight="1" x14ac:dyDescent="0.25">
      <c r="A28" s="183"/>
      <c r="B28" s="183"/>
      <c r="C28" s="183"/>
      <c r="D28" s="183"/>
      <c r="E28" s="183"/>
      <c r="F28" s="183"/>
      <c r="G28" s="183"/>
      <c r="H28" s="183"/>
      <c r="I28" s="183"/>
      <c r="J28" s="183"/>
      <c r="K28" s="183"/>
      <c r="L28" s="183"/>
    </row>
    <row r="29" spans="1:12" ht="14.25" customHeight="1" x14ac:dyDescent="0.25">
      <c r="A29" s="183"/>
      <c r="B29" s="183"/>
      <c r="C29" s="207"/>
      <c r="D29" s="183"/>
      <c r="E29" s="183"/>
      <c r="F29" s="183"/>
      <c r="G29" s="183"/>
      <c r="H29" s="183"/>
      <c r="I29" s="183"/>
      <c r="J29" s="183"/>
      <c r="K29" s="183"/>
      <c r="L29" s="183"/>
    </row>
    <row r="30" spans="1:12" ht="14.25" customHeight="1" x14ac:dyDescent="0.25">
      <c r="A30" s="183"/>
      <c r="B30" s="183"/>
      <c r="C30" s="183"/>
      <c r="D30" s="183"/>
      <c r="E30" s="183"/>
      <c r="F30" s="183"/>
      <c r="G30" s="183"/>
      <c r="H30" s="183"/>
      <c r="I30" s="183"/>
      <c r="J30" s="183"/>
      <c r="K30" s="183"/>
      <c r="L30" s="183"/>
    </row>
    <row r="31" spans="1:12" ht="14.25" customHeight="1" x14ac:dyDescent="0.25">
      <c r="A31" s="183"/>
      <c r="B31" s="183"/>
      <c r="C31" s="183"/>
      <c r="D31" s="183"/>
      <c r="E31" s="183"/>
      <c r="F31" s="183"/>
      <c r="G31" s="183"/>
      <c r="H31" s="183"/>
      <c r="I31" s="183"/>
      <c r="J31" s="183"/>
      <c r="K31" s="183"/>
      <c r="L31" s="183"/>
    </row>
    <row r="32" spans="1:12" ht="14.25" customHeight="1" x14ac:dyDescent="0.25">
      <c r="A32" s="183"/>
      <c r="B32" s="183"/>
      <c r="C32" s="183"/>
      <c r="D32" s="183"/>
      <c r="E32" s="183"/>
      <c r="F32" s="183"/>
      <c r="G32" s="183"/>
      <c r="H32" s="183"/>
      <c r="I32" s="183"/>
      <c r="J32" s="183"/>
      <c r="K32" s="183"/>
      <c r="L32" s="183"/>
    </row>
    <row r="33" spans="1:12" ht="14.25" customHeight="1" x14ac:dyDescent="0.25">
      <c r="A33" s="183"/>
      <c r="B33" s="183"/>
      <c r="C33" s="183"/>
      <c r="D33" s="183"/>
      <c r="E33" s="183"/>
      <c r="F33" s="183"/>
      <c r="G33" s="183"/>
      <c r="H33" s="183"/>
      <c r="I33" s="183"/>
      <c r="J33" s="183"/>
      <c r="K33" s="183"/>
      <c r="L33" s="183"/>
    </row>
    <row r="34" spans="1:12" ht="14.25" customHeight="1" x14ac:dyDescent="0.25">
      <c r="A34" s="183"/>
      <c r="B34" s="183"/>
      <c r="C34" s="183"/>
      <c r="D34" s="183"/>
      <c r="E34" s="183"/>
      <c r="F34" s="183"/>
      <c r="G34" s="183"/>
      <c r="H34" s="183"/>
      <c r="I34" s="183"/>
      <c r="J34" s="183"/>
      <c r="K34" s="183"/>
      <c r="L34" s="183"/>
    </row>
    <row r="35" spans="1:12" ht="14.25" customHeight="1" x14ac:dyDescent="0.25">
      <c r="A35" s="183"/>
      <c r="B35" s="183"/>
      <c r="C35" s="183"/>
      <c r="D35" s="183"/>
      <c r="E35" s="183"/>
      <c r="F35" s="183"/>
      <c r="G35" s="183"/>
      <c r="H35" s="183"/>
      <c r="I35" s="183"/>
      <c r="J35" s="183"/>
      <c r="K35" s="183"/>
      <c r="L35" s="183"/>
    </row>
    <row r="36" spans="1:12" ht="14.25" customHeight="1" x14ac:dyDescent="0.25">
      <c r="A36" s="183"/>
      <c r="B36" s="183"/>
      <c r="C36" s="183"/>
      <c r="D36" s="183"/>
      <c r="E36" s="183"/>
      <c r="F36" s="183"/>
      <c r="G36" s="183"/>
      <c r="H36" s="183"/>
      <c r="I36" s="183"/>
      <c r="J36" s="183"/>
      <c r="K36" s="183"/>
      <c r="L36" s="183"/>
    </row>
    <row r="37" spans="1:12" ht="14.25" customHeight="1" x14ac:dyDescent="0.25">
      <c r="A37" s="183"/>
      <c r="B37" s="183"/>
      <c r="C37" s="183"/>
      <c r="D37" s="183"/>
      <c r="E37" s="183"/>
      <c r="F37" s="183"/>
      <c r="G37" s="183"/>
      <c r="H37" s="183"/>
      <c r="I37" s="183"/>
      <c r="J37" s="183"/>
      <c r="K37" s="183"/>
      <c r="L37" s="183"/>
    </row>
    <row r="38" spans="1:12" ht="14.25" customHeight="1" x14ac:dyDescent="0.25">
      <c r="A38" s="183"/>
      <c r="B38" s="183"/>
      <c r="C38" s="183"/>
      <c r="D38" s="183"/>
      <c r="E38" s="183"/>
      <c r="F38" s="183"/>
      <c r="G38" s="183"/>
      <c r="H38" s="183"/>
      <c r="I38" s="183"/>
      <c r="J38" s="183"/>
      <c r="K38" s="183"/>
      <c r="L38" s="183"/>
    </row>
    <row r="39" spans="1:12" ht="14.25" customHeight="1" x14ac:dyDescent="0.25">
      <c r="A39" s="183"/>
      <c r="B39" s="183"/>
      <c r="C39" s="183"/>
      <c r="D39" s="183"/>
      <c r="E39" s="183"/>
      <c r="F39" s="183"/>
      <c r="G39" s="183"/>
      <c r="H39" s="183"/>
      <c r="I39" s="183"/>
      <c r="J39" s="183"/>
      <c r="K39" s="183"/>
      <c r="L39" s="183"/>
    </row>
    <row r="40" spans="1:12" ht="14.25" customHeight="1" x14ac:dyDescent="0.25">
      <c r="A40" s="183"/>
      <c r="B40" s="183"/>
      <c r="C40" s="183"/>
      <c r="D40" s="183"/>
      <c r="E40" s="183"/>
      <c r="F40" s="183"/>
      <c r="G40" s="183"/>
      <c r="H40" s="183"/>
      <c r="I40" s="183"/>
      <c r="J40" s="183"/>
      <c r="K40" s="183"/>
      <c r="L40" s="183"/>
    </row>
    <row r="41" spans="1:12" ht="14.25" customHeight="1" x14ac:dyDescent="0.25">
      <c r="A41" s="183"/>
      <c r="B41" s="183"/>
      <c r="C41" s="183"/>
      <c r="D41" s="183"/>
      <c r="E41" s="183"/>
      <c r="F41" s="183"/>
      <c r="G41" s="183"/>
      <c r="H41" s="183"/>
      <c r="I41" s="183"/>
      <c r="J41" s="183"/>
      <c r="K41" s="183"/>
      <c r="L41" s="183"/>
    </row>
    <row r="42" spans="1:12" ht="14.25" customHeight="1" x14ac:dyDescent="0.25">
      <c r="A42" s="183"/>
      <c r="B42" s="183"/>
      <c r="C42" s="183"/>
      <c r="D42" s="183"/>
      <c r="E42" s="183"/>
      <c r="F42" s="183"/>
      <c r="G42" s="183"/>
      <c r="H42" s="183"/>
      <c r="I42" s="183"/>
      <c r="J42" s="183"/>
      <c r="K42" s="183"/>
      <c r="L42" s="183"/>
    </row>
    <row r="43" spans="1:12" ht="14.25" customHeight="1" x14ac:dyDescent="0.25">
      <c r="A43" s="183"/>
      <c r="B43" s="183"/>
      <c r="C43" s="183"/>
      <c r="D43" s="183"/>
      <c r="E43" s="183"/>
      <c r="F43" s="183"/>
      <c r="G43" s="183"/>
      <c r="H43" s="183"/>
      <c r="I43" s="183"/>
      <c r="J43" s="183"/>
      <c r="K43" s="183"/>
      <c r="L43" s="183"/>
    </row>
    <row r="44" spans="1:12" ht="14.25" customHeight="1" x14ac:dyDescent="0.25">
      <c r="A44" s="183"/>
      <c r="B44" s="183"/>
      <c r="C44" s="183"/>
      <c r="D44" s="183"/>
      <c r="E44" s="183"/>
      <c r="F44" s="183"/>
      <c r="G44" s="183"/>
      <c r="H44" s="183"/>
      <c r="I44" s="183"/>
      <c r="J44" s="183"/>
      <c r="K44" s="183"/>
      <c r="L44" s="183"/>
    </row>
    <row r="45" spans="1:12" ht="14.25" customHeight="1" x14ac:dyDescent="0.25">
      <c r="A45" s="183"/>
      <c r="B45" s="183"/>
      <c r="C45" s="183"/>
      <c r="D45" s="183"/>
      <c r="E45" s="183"/>
      <c r="F45" s="183"/>
      <c r="G45" s="183"/>
      <c r="H45" s="183"/>
      <c r="I45" s="183"/>
      <c r="J45" s="183"/>
      <c r="K45" s="183"/>
      <c r="L45" s="183"/>
    </row>
    <row r="46" spans="1:12" ht="14.25" customHeight="1" x14ac:dyDescent="0.25">
      <c r="A46" s="208"/>
      <c r="B46" s="209"/>
      <c r="C46" s="210"/>
      <c r="D46" s="211"/>
      <c r="E46" s="211"/>
      <c r="F46" s="211"/>
      <c r="G46" s="183"/>
      <c r="H46" s="183"/>
      <c r="I46" s="183"/>
      <c r="J46" s="183"/>
      <c r="K46" s="183"/>
      <c r="L46" s="183"/>
    </row>
    <row r="47" spans="1:12" ht="14.25" customHeight="1" x14ac:dyDescent="0.25">
      <c r="A47" s="183"/>
      <c r="B47" s="183"/>
      <c r="C47" s="183"/>
      <c r="D47" s="183"/>
      <c r="E47" s="183"/>
      <c r="F47" s="183"/>
      <c r="G47" s="183"/>
      <c r="H47" s="183"/>
      <c r="I47" s="183"/>
      <c r="J47" s="183"/>
      <c r="K47" s="183"/>
      <c r="L47" s="183"/>
    </row>
    <row r="48" spans="1:12" ht="14.25" customHeight="1" x14ac:dyDescent="0.25">
      <c r="A48" s="183"/>
      <c r="B48" s="183"/>
      <c r="C48" s="183"/>
      <c r="D48" s="183"/>
      <c r="E48" s="183"/>
      <c r="F48" s="183"/>
      <c r="G48" s="183"/>
      <c r="H48" s="183"/>
      <c r="I48" s="183"/>
      <c r="J48" s="183"/>
      <c r="K48" s="183"/>
      <c r="L48" s="183"/>
    </row>
    <row r="49" spans="1:12" ht="14.25" customHeight="1" x14ac:dyDescent="0.25">
      <c r="A49" s="183"/>
      <c r="B49" s="183"/>
      <c r="C49" s="183"/>
      <c r="D49" s="183"/>
      <c r="E49" s="183"/>
      <c r="F49" s="183"/>
      <c r="G49" s="183"/>
      <c r="H49" s="183"/>
      <c r="I49" s="183"/>
      <c r="J49" s="183"/>
      <c r="K49" s="183"/>
      <c r="L49" s="183"/>
    </row>
    <row r="50" spans="1:12" ht="14.25" customHeight="1" x14ac:dyDescent="0.25">
      <c r="A50" s="183"/>
      <c r="B50" s="183"/>
      <c r="C50" s="183"/>
      <c r="D50" s="183"/>
      <c r="E50" s="183"/>
      <c r="F50" s="183"/>
      <c r="G50" s="183"/>
      <c r="H50" s="183"/>
      <c r="I50" s="183"/>
      <c r="J50" s="183"/>
      <c r="K50" s="183"/>
      <c r="L50" s="183"/>
    </row>
    <row r="51" spans="1:12" ht="14.25" customHeight="1" x14ac:dyDescent="0.25">
      <c r="A51" s="183"/>
      <c r="B51" s="183"/>
      <c r="C51" s="183"/>
      <c r="D51" s="183"/>
      <c r="E51" s="183"/>
      <c r="F51" s="183"/>
      <c r="G51" s="183"/>
      <c r="H51" s="183"/>
      <c r="I51" s="183"/>
      <c r="J51" s="183"/>
      <c r="K51" s="183"/>
      <c r="L51" s="183"/>
    </row>
    <row r="52" spans="1:12" ht="14.25" customHeight="1" x14ac:dyDescent="0.25">
      <c r="A52" s="183"/>
      <c r="B52" s="183"/>
      <c r="C52" s="183"/>
      <c r="D52" s="183"/>
      <c r="E52" s="183"/>
      <c r="F52" s="183"/>
      <c r="G52" s="183"/>
      <c r="H52" s="183"/>
      <c r="I52" s="183"/>
      <c r="J52" s="183"/>
      <c r="K52" s="183"/>
      <c r="L52" s="183"/>
    </row>
    <row r="53" spans="1:12" ht="14.25" customHeight="1" x14ac:dyDescent="0.25">
      <c r="A53" s="183"/>
      <c r="B53" s="183"/>
      <c r="C53" s="183"/>
      <c r="D53" s="183"/>
      <c r="E53" s="183"/>
      <c r="F53" s="183"/>
      <c r="G53" s="183"/>
      <c r="H53" s="183"/>
      <c r="I53" s="183"/>
      <c r="J53" s="183"/>
      <c r="K53" s="183"/>
      <c r="L53" s="183"/>
    </row>
    <row r="54" spans="1:12" ht="14.25" customHeight="1" x14ac:dyDescent="0.25">
      <c r="A54" s="183"/>
      <c r="B54" s="183"/>
      <c r="C54" s="183"/>
      <c r="D54" s="183"/>
      <c r="E54" s="183"/>
      <c r="F54" s="183"/>
      <c r="G54" s="183"/>
      <c r="H54" s="183"/>
      <c r="I54" s="183"/>
      <c r="J54" s="183"/>
      <c r="K54" s="183"/>
      <c r="L54" s="183"/>
    </row>
    <row r="55" spans="1:12" ht="14.25" customHeight="1" x14ac:dyDescent="0.25">
      <c r="A55" s="183"/>
      <c r="B55" s="183"/>
      <c r="C55" s="183"/>
      <c r="D55" s="183"/>
      <c r="E55" s="183"/>
      <c r="F55" s="183"/>
      <c r="G55" s="183"/>
      <c r="H55" s="183"/>
      <c r="I55" s="183"/>
      <c r="J55" s="183"/>
      <c r="K55" s="183"/>
      <c r="L55" s="183"/>
    </row>
    <row r="56" spans="1:12" ht="14.25" customHeight="1" x14ac:dyDescent="0.25">
      <c r="A56" s="183"/>
      <c r="B56" s="183"/>
      <c r="C56" s="183"/>
      <c r="D56" s="183"/>
      <c r="E56" s="183"/>
      <c r="F56" s="183"/>
      <c r="G56" s="183"/>
      <c r="H56" s="183"/>
      <c r="I56" s="183"/>
      <c r="J56" s="183"/>
      <c r="K56" s="183"/>
      <c r="L56" s="183"/>
    </row>
    <row r="57" spans="1:12" ht="14.25" customHeight="1" x14ac:dyDescent="0.25">
      <c r="A57" s="183"/>
      <c r="B57" s="183"/>
      <c r="C57" s="183"/>
      <c r="D57" s="183"/>
      <c r="E57" s="183"/>
      <c r="F57" s="183"/>
      <c r="G57" s="183"/>
      <c r="H57" s="183"/>
      <c r="I57" s="183"/>
      <c r="J57" s="183"/>
      <c r="K57" s="183"/>
      <c r="L57" s="183"/>
    </row>
    <row r="58" spans="1:12" ht="14.25" customHeight="1" x14ac:dyDescent="0.25">
      <c r="A58" s="183"/>
      <c r="B58" s="183"/>
      <c r="C58" s="183"/>
      <c r="D58" s="183"/>
      <c r="E58" s="183"/>
      <c r="F58" s="183"/>
      <c r="G58" s="183"/>
      <c r="H58" s="183"/>
      <c r="I58" s="183"/>
      <c r="J58" s="183"/>
      <c r="K58" s="183"/>
      <c r="L58" s="183"/>
    </row>
    <row r="59" spans="1:12" ht="14.25" customHeight="1" x14ac:dyDescent="0.25">
      <c r="A59" s="183"/>
      <c r="B59" s="183"/>
      <c r="C59" s="183"/>
      <c r="D59" s="183"/>
      <c r="E59" s="183"/>
      <c r="F59" s="183"/>
      <c r="G59" s="183"/>
      <c r="H59" s="183"/>
      <c r="I59" s="183"/>
      <c r="J59" s="183"/>
      <c r="K59" s="183"/>
      <c r="L59" s="183"/>
    </row>
    <row r="60" spans="1:12" ht="14.25" customHeight="1" x14ac:dyDescent="0.25">
      <c r="A60" s="183"/>
      <c r="B60" s="183"/>
      <c r="C60" s="183"/>
      <c r="D60" s="183"/>
      <c r="E60" s="183"/>
      <c r="F60" s="183"/>
      <c r="G60" s="183"/>
      <c r="H60" s="183"/>
      <c r="I60" s="183"/>
      <c r="J60" s="183"/>
      <c r="K60" s="183"/>
      <c r="L60" s="183"/>
    </row>
    <row r="61" spans="1:12" ht="14.25" customHeight="1" x14ac:dyDescent="0.25">
      <c r="A61" s="183"/>
      <c r="B61" s="183"/>
      <c r="C61" s="183"/>
      <c r="D61" s="183"/>
      <c r="E61" s="183"/>
      <c r="F61" s="183"/>
      <c r="G61" s="183"/>
      <c r="H61" s="183"/>
      <c r="I61" s="183"/>
      <c r="J61" s="183"/>
      <c r="K61" s="183"/>
      <c r="L61" s="183"/>
    </row>
    <row r="62" spans="1:12" ht="14.25" customHeight="1" x14ac:dyDescent="0.25">
      <c r="A62" s="183"/>
      <c r="B62" s="183"/>
      <c r="C62" s="183"/>
      <c r="D62" s="183"/>
      <c r="E62" s="183"/>
      <c r="F62" s="183"/>
      <c r="G62" s="183"/>
      <c r="H62" s="183"/>
      <c r="I62" s="183"/>
      <c r="J62" s="183"/>
      <c r="K62" s="183"/>
      <c r="L62" s="183"/>
    </row>
    <row r="63" spans="1:12" ht="14.25" customHeight="1" x14ac:dyDescent="0.25">
      <c r="A63" s="183"/>
      <c r="B63" s="183"/>
      <c r="C63" s="183"/>
      <c r="D63" s="183"/>
      <c r="E63" s="183"/>
      <c r="F63" s="183"/>
      <c r="G63" s="183"/>
      <c r="H63" s="183"/>
      <c r="I63" s="183"/>
      <c r="J63" s="183"/>
      <c r="K63" s="183"/>
      <c r="L63" s="183"/>
    </row>
    <row r="64" spans="1:12" ht="14.25" customHeight="1" x14ac:dyDescent="0.25">
      <c r="A64" s="183"/>
      <c r="B64" s="183"/>
      <c r="C64" s="183"/>
      <c r="D64" s="183"/>
      <c r="E64" s="183"/>
      <c r="F64" s="183"/>
      <c r="G64" s="183"/>
      <c r="H64" s="183"/>
      <c r="I64" s="183"/>
      <c r="J64" s="183"/>
      <c r="K64" s="183"/>
      <c r="L64" s="183"/>
    </row>
    <row r="65" spans="1:12" ht="14.25" customHeight="1" x14ac:dyDescent="0.25">
      <c r="A65" s="183"/>
      <c r="B65" s="183"/>
      <c r="C65" s="183"/>
      <c r="D65" s="183"/>
      <c r="E65" s="183"/>
      <c r="F65" s="183"/>
      <c r="G65" s="183"/>
      <c r="H65" s="183"/>
      <c r="I65" s="183"/>
      <c r="J65" s="183"/>
      <c r="K65" s="183"/>
      <c r="L65" s="183"/>
    </row>
    <row r="66" spans="1:12" ht="14.25" customHeight="1" x14ac:dyDescent="0.25">
      <c r="A66" s="183"/>
      <c r="B66" s="183"/>
      <c r="C66" s="183"/>
      <c r="D66" s="183"/>
      <c r="E66" s="183"/>
      <c r="F66" s="183"/>
      <c r="G66" s="183"/>
      <c r="H66" s="183"/>
      <c r="I66" s="183"/>
      <c r="J66" s="183"/>
      <c r="K66" s="183"/>
      <c r="L66" s="183"/>
    </row>
    <row r="67" spans="1:12" ht="14.25" customHeight="1" x14ac:dyDescent="0.25">
      <c r="A67" s="183"/>
      <c r="B67" s="183"/>
      <c r="C67" s="183"/>
      <c r="D67" s="183"/>
      <c r="E67" s="183"/>
      <c r="F67" s="183"/>
      <c r="G67" s="183"/>
      <c r="H67" s="183"/>
      <c r="I67" s="183"/>
      <c r="J67" s="183"/>
      <c r="K67" s="183"/>
      <c r="L67" s="183"/>
    </row>
    <row r="68" spans="1:12" ht="14.25" customHeight="1" x14ac:dyDescent="0.25">
      <c r="A68" s="183"/>
      <c r="B68" s="183"/>
      <c r="C68" s="183"/>
      <c r="D68" s="183"/>
      <c r="E68" s="183"/>
      <c r="F68" s="183"/>
      <c r="G68" s="183"/>
      <c r="H68" s="183"/>
      <c r="I68" s="183"/>
      <c r="J68" s="183"/>
      <c r="K68" s="183"/>
      <c r="L68" s="183"/>
    </row>
    <row r="69" spans="1:12" ht="14.25" customHeight="1" x14ac:dyDescent="0.25">
      <c r="A69" s="183"/>
      <c r="B69" s="183"/>
      <c r="C69" s="183"/>
      <c r="D69" s="183"/>
      <c r="E69" s="183"/>
      <c r="F69" s="183"/>
      <c r="G69" s="183"/>
      <c r="H69" s="183"/>
      <c r="I69" s="183"/>
      <c r="J69" s="183"/>
      <c r="K69" s="183"/>
      <c r="L69" s="183"/>
    </row>
    <row r="70" spans="1:12" ht="14.25" customHeight="1" x14ac:dyDescent="0.25">
      <c r="A70" s="183"/>
      <c r="B70" s="183"/>
      <c r="C70" s="183"/>
      <c r="D70" s="183"/>
      <c r="E70" s="183"/>
      <c r="F70" s="183"/>
      <c r="G70" s="183"/>
      <c r="H70" s="183"/>
      <c r="I70" s="183"/>
      <c r="J70" s="183"/>
      <c r="K70" s="183"/>
      <c r="L70" s="183"/>
    </row>
    <row r="71" spans="1:12" ht="14.25" customHeight="1" x14ac:dyDescent="0.25">
      <c r="A71" s="183"/>
      <c r="B71" s="183"/>
      <c r="C71" s="183"/>
      <c r="D71" s="183"/>
      <c r="E71" s="183"/>
      <c r="F71" s="183"/>
      <c r="G71" s="183"/>
      <c r="H71" s="183"/>
      <c r="I71" s="183"/>
      <c r="J71" s="183"/>
      <c r="K71" s="183"/>
      <c r="L71" s="183"/>
    </row>
    <row r="72" spans="1:12" ht="14.25" customHeight="1" x14ac:dyDescent="0.25">
      <c r="A72" s="183"/>
      <c r="B72" s="183"/>
      <c r="C72" s="183"/>
      <c r="D72" s="183"/>
      <c r="E72" s="183"/>
      <c r="F72" s="183"/>
      <c r="G72" s="183"/>
      <c r="H72" s="183"/>
      <c r="I72" s="183"/>
      <c r="J72" s="183"/>
      <c r="K72" s="183"/>
      <c r="L72" s="183"/>
    </row>
    <row r="73" spans="1:12" ht="14.25" customHeight="1" x14ac:dyDescent="0.25">
      <c r="A73" s="183"/>
      <c r="B73" s="183"/>
      <c r="C73" s="183"/>
      <c r="D73" s="183"/>
      <c r="E73" s="183"/>
      <c r="F73" s="183"/>
      <c r="G73" s="183"/>
      <c r="H73" s="183"/>
      <c r="I73" s="183"/>
      <c r="J73" s="183"/>
      <c r="K73" s="183"/>
      <c r="L73" s="183"/>
    </row>
    <row r="74" spans="1:12" ht="14.25" customHeight="1" x14ac:dyDescent="0.25">
      <c r="A74" s="183"/>
      <c r="B74" s="183"/>
      <c r="C74" s="183"/>
      <c r="D74" s="183"/>
      <c r="E74" s="183"/>
      <c r="F74" s="183"/>
      <c r="G74" s="183"/>
      <c r="H74" s="183"/>
      <c r="I74" s="183"/>
      <c r="J74" s="183"/>
      <c r="K74" s="183"/>
      <c r="L74" s="183"/>
    </row>
    <row r="75" spans="1:12" ht="14.25" customHeight="1" x14ac:dyDescent="0.25">
      <c r="A75" s="183"/>
      <c r="B75" s="183"/>
      <c r="C75" s="183"/>
      <c r="D75" s="183"/>
      <c r="E75" s="183"/>
      <c r="F75" s="183"/>
      <c r="G75" s="183"/>
      <c r="H75" s="183"/>
      <c r="I75" s="183"/>
      <c r="J75" s="183"/>
      <c r="K75" s="183"/>
      <c r="L75" s="183"/>
    </row>
    <row r="76" spans="1:12" ht="14.25" customHeight="1" x14ac:dyDescent="0.25">
      <c r="A76" s="183"/>
      <c r="B76" s="183"/>
      <c r="C76" s="183"/>
      <c r="D76" s="183"/>
      <c r="E76" s="183"/>
      <c r="F76" s="183"/>
      <c r="G76" s="183"/>
      <c r="H76" s="183"/>
      <c r="I76" s="183"/>
      <c r="J76" s="183"/>
      <c r="K76" s="183"/>
      <c r="L76" s="183"/>
    </row>
    <row r="77" spans="1:12" ht="14.25" customHeight="1" x14ac:dyDescent="0.25">
      <c r="A77" s="183"/>
      <c r="B77" s="183"/>
      <c r="C77" s="183"/>
      <c r="D77" s="183"/>
      <c r="E77" s="183"/>
      <c r="F77" s="183"/>
      <c r="G77" s="183"/>
      <c r="H77" s="183"/>
      <c r="I77" s="183"/>
      <c r="J77" s="183"/>
      <c r="K77" s="183"/>
      <c r="L77" s="183"/>
    </row>
    <row r="78" spans="1:12" ht="14.25" customHeight="1" x14ac:dyDescent="0.25">
      <c r="A78" s="183"/>
      <c r="B78" s="183"/>
      <c r="C78" s="183"/>
      <c r="D78" s="183"/>
      <c r="E78" s="183"/>
      <c r="F78" s="183"/>
      <c r="G78" s="183"/>
      <c r="H78" s="183"/>
      <c r="I78" s="183"/>
      <c r="J78" s="183"/>
      <c r="K78" s="183"/>
      <c r="L78" s="183"/>
    </row>
    <row r="79" spans="1:12" ht="14.25" customHeight="1" x14ac:dyDescent="0.25">
      <c r="A79" s="212"/>
      <c r="B79" s="183"/>
      <c r="C79" s="212"/>
      <c r="D79" s="212"/>
      <c r="E79" s="212"/>
      <c r="F79" s="212"/>
      <c r="G79" s="212"/>
      <c r="H79" s="212"/>
      <c r="I79" s="212"/>
      <c r="J79" s="212"/>
      <c r="K79" s="212"/>
      <c r="L79" s="212"/>
    </row>
    <row r="80" spans="1:12" ht="14.25" customHeight="1" x14ac:dyDescent="0.25">
      <c r="A80" s="183"/>
      <c r="B80" s="183"/>
      <c r="C80" s="183"/>
      <c r="D80" s="183"/>
      <c r="E80" s="183"/>
      <c r="F80" s="183"/>
      <c r="G80" s="183"/>
      <c r="H80" s="183"/>
      <c r="I80" s="183"/>
      <c r="J80" s="183"/>
      <c r="K80" s="183"/>
      <c r="L80" s="183"/>
    </row>
    <row r="81" spans="1:12" ht="14.25" customHeight="1" x14ac:dyDescent="0.25">
      <c r="A81" s="183"/>
      <c r="B81" s="183"/>
      <c r="C81" s="183"/>
      <c r="D81" s="183"/>
      <c r="E81" s="183"/>
      <c r="F81" s="183"/>
      <c r="G81" s="183"/>
      <c r="H81" s="183"/>
      <c r="I81" s="183"/>
      <c r="J81" s="183"/>
      <c r="K81" s="183"/>
      <c r="L81" s="183"/>
    </row>
    <row r="82" spans="1:12" ht="14.25" customHeight="1" x14ac:dyDescent="0.25">
      <c r="A82" s="183"/>
      <c r="B82" s="183"/>
      <c r="C82" s="183"/>
      <c r="D82" s="183"/>
      <c r="E82" s="183"/>
      <c r="F82" s="183"/>
      <c r="G82" s="183"/>
      <c r="H82" s="183"/>
      <c r="I82" s="183"/>
      <c r="J82" s="183"/>
      <c r="K82" s="183"/>
      <c r="L82" s="183"/>
    </row>
    <row r="83" spans="1:12" ht="14.25" customHeight="1" x14ac:dyDescent="0.25">
      <c r="A83" s="183"/>
      <c r="B83" s="183"/>
      <c r="C83" s="183"/>
      <c r="D83" s="183"/>
      <c r="E83" s="183"/>
      <c r="F83" s="183"/>
      <c r="G83" s="183"/>
      <c r="H83" s="183"/>
      <c r="I83" s="183"/>
      <c r="J83" s="183"/>
      <c r="K83" s="183"/>
      <c r="L83" s="183"/>
    </row>
    <row r="84" spans="1:12" ht="14.25" customHeight="1" x14ac:dyDescent="0.25">
      <c r="A84" s="183"/>
      <c r="B84" s="183"/>
      <c r="C84" s="183"/>
      <c r="D84" s="183"/>
      <c r="E84" s="183"/>
      <c r="F84" s="183"/>
      <c r="G84" s="183"/>
      <c r="H84" s="183"/>
      <c r="I84" s="183"/>
      <c r="J84" s="183"/>
      <c r="K84" s="183"/>
      <c r="L84" s="183"/>
    </row>
    <row r="85" spans="1:12" ht="14.25" customHeight="1" x14ac:dyDescent="0.25">
      <c r="A85" s="183"/>
      <c r="B85" s="183"/>
      <c r="C85" s="183"/>
      <c r="D85" s="183"/>
      <c r="E85" s="183"/>
      <c r="F85" s="183"/>
      <c r="G85" s="183"/>
      <c r="H85" s="183"/>
      <c r="I85" s="183"/>
      <c r="J85" s="183"/>
      <c r="K85" s="183"/>
      <c r="L85" s="183"/>
    </row>
    <row r="86" spans="1:12" ht="14.25" customHeight="1" x14ac:dyDescent="0.25">
      <c r="A86" s="183"/>
      <c r="B86" s="183"/>
      <c r="C86" s="183"/>
      <c r="D86" s="183"/>
      <c r="E86" s="183"/>
      <c r="F86" s="183"/>
      <c r="G86" s="183"/>
      <c r="H86" s="183"/>
      <c r="I86" s="183"/>
      <c r="J86" s="183"/>
      <c r="K86" s="183"/>
      <c r="L86" s="183"/>
    </row>
    <row r="87" spans="1:12" ht="14.25" customHeight="1" x14ac:dyDescent="0.25">
      <c r="A87" s="183"/>
      <c r="B87" s="183"/>
      <c r="C87" s="183"/>
      <c r="D87" s="183"/>
      <c r="E87" s="183"/>
      <c r="F87" s="183"/>
      <c r="G87" s="183"/>
      <c r="H87" s="183"/>
      <c r="I87" s="183"/>
      <c r="J87" s="183"/>
      <c r="K87" s="183"/>
      <c r="L87" s="183"/>
    </row>
    <row r="88" spans="1:12" ht="14.25" customHeight="1" x14ac:dyDescent="0.25">
      <c r="A88" s="183"/>
      <c r="B88" s="183"/>
      <c r="C88" s="183"/>
      <c r="D88" s="183"/>
      <c r="E88" s="183"/>
      <c r="F88" s="183"/>
      <c r="G88" s="183"/>
      <c r="H88" s="183"/>
      <c r="I88" s="183"/>
      <c r="J88" s="183"/>
      <c r="K88" s="183"/>
      <c r="L88" s="183"/>
    </row>
    <row r="89" spans="1:12" ht="14.25" customHeight="1" x14ac:dyDescent="0.25">
      <c r="A89" s="183"/>
      <c r="B89" s="183"/>
      <c r="C89" s="183"/>
      <c r="D89" s="183"/>
      <c r="E89" s="183"/>
      <c r="F89" s="183"/>
      <c r="G89" s="183"/>
      <c r="H89" s="183"/>
      <c r="I89" s="183"/>
      <c r="J89" s="183"/>
      <c r="K89" s="183"/>
      <c r="L89" s="183"/>
    </row>
    <row r="90" spans="1:12" ht="14.25" customHeight="1" x14ac:dyDescent="0.25">
      <c r="A90" s="183"/>
      <c r="B90" s="183"/>
      <c r="C90" s="183"/>
      <c r="D90" s="183"/>
      <c r="E90" s="183"/>
      <c r="F90" s="183"/>
      <c r="G90" s="183"/>
      <c r="H90" s="183"/>
      <c r="I90" s="183"/>
      <c r="J90" s="183"/>
      <c r="K90" s="183"/>
      <c r="L90" s="183"/>
    </row>
    <row r="91" spans="1:12" ht="14.25" customHeight="1" x14ac:dyDescent="0.25">
      <c r="A91" s="183"/>
      <c r="B91" s="183"/>
      <c r="C91" s="183"/>
      <c r="D91" s="183"/>
      <c r="E91" s="183"/>
      <c r="F91" s="183"/>
      <c r="G91" s="183"/>
      <c r="H91" s="183"/>
      <c r="I91" s="183"/>
      <c r="J91" s="183"/>
      <c r="K91" s="183"/>
      <c r="L91" s="183"/>
    </row>
    <row r="92" spans="1:12" ht="14.25" customHeight="1" x14ac:dyDescent="0.25">
      <c r="A92" s="183"/>
      <c r="B92" s="183"/>
      <c r="C92" s="183"/>
      <c r="D92" s="183"/>
      <c r="E92" s="183"/>
      <c r="F92" s="183"/>
      <c r="G92" s="183"/>
      <c r="H92" s="183"/>
      <c r="I92" s="183"/>
      <c r="J92" s="183"/>
      <c r="K92" s="183"/>
      <c r="L92" s="183"/>
    </row>
  </sheetData>
  <mergeCells count="4">
    <mergeCell ref="A1:E1"/>
    <mergeCell ref="A22:B22"/>
    <mergeCell ref="D22:E22"/>
    <mergeCell ref="A26:E26"/>
  </mergeCells>
  <pageMargins left="0.69" right="0.31" top="0.75" bottom="0.75" header="0.39"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JN Dokument" ma:contentTypeID="0x0101006DB0F8F7738EDF4DA0E2E14EA69F41B7009F6921338CFD5F4DAD475703732A9527" ma:contentTypeVersion="14" ma:contentTypeDescription="" ma:contentTypeScope="" ma:versionID="9ed67a921bde908637490453167bffa2">
  <xsd:schema xmlns:xsd="http://www.w3.org/2001/XMLSchema" xmlns:xs="http://www.w3.org/2001/XMLSchema" xmlns:p="http://schemas.microsoft.com/office/2006/metadata/properties" xmlns:ns2="0f37ee01-0781-405a-a340-6acb344575b7" targetNamespace="http://schemas.microsoft.com/office/2006/metadata/properties" ma:root="true" ma:fieldsID="21cea34c78942bde9271c846aea4c545" ns2:_="">
    <xsd:import namespace="0f37ee01-0781-405a-a340-6acb344575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37ee01-0781-405a-a340-6acb344575b7" elementFormDefault="qualified">
    <xsd:import namespace="http://schemas.microsoft.com/office/2006/documentManagement/types"/>
    <xsd:import namespace="http://schemas.microsoft.com/office/infopath/2007/PartnerControls"/>
    <xsd:element name="SharedWithUsers" ma:index="8" nillable="true" ma:displayName="Дељено са"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адржаја"/>
        <xsd:element ref="dc:title" minOccurs="0" maxOccurs="1" ma:index="4" ma:displayName="Наслов"/>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0C6ECD-95BB-4345-BA14-8FFED2CEAFD3}"/>
</file>

<file path=customXml/itemProps2.xml><?xml version="1.0" encoding="utf-8"?>
<ds:datastoreItem xmlns:ds="http://schemas.openxmlformats.org/officeDocument/2006/customXml" ds:itemID="{A84C0FF2-E91D-4878-A7FC-F49119C10CF1}"/>
</file>

<file path=customXml/itemProps3.xml><?xml version="1.0" encoding="utf-8"?>
<ds:datastoreItem xmlns:ds="http://schemas.openxmlformats.org/officeDocument/2006/customXml" ds:itemID="{33576FB4-76A3-46E0-ACA8-0F1A1EA9C2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Specifikacija</vt:lpstr>
      <vt:lpstr>РЕКАПИТУЛАЦИЈА</vt:lpstr>
      <vt:lpstr>Specifikacija!OLE_LINK1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Danijela Jelenic - Aleksandrova</cp:lastModifiedBy>
  <dcterms:created xsi:type="dcterms:W3CDTF">2020-02-14T12:39:27Z</dcterms:created>
  <dcterms:modified xsi:type="dcterms:W3CDTF">2020-07-09T07:21:00Z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0x0101006DB0F8F7738EDF4DA0E2E14EA69F41B7009F6921338CFD5F4DAD475703732A9527</vt:lpwstr>
  </property>
</Properties>
</file>